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ось ф4.1 (2)" sheetId="2" r:id="rId1"/>
  </sheets>
  <calcPr calcId="125725"/>
</workbook>
</file>

<file path=xl/calcChain.xml><?xml version="1.0" encoding="utf-8"?>
<calcChain xmlns="http://schemas.openxmlformats.org/spreadsheetml/2006/main">
  <c r="O194" i="2"/>
  <c r="N192"/>
  <c r="N191"/>
  <c r="N190"/>
  <c r="K192"/>
  <c r="K191"/>
  <c r="K190"/>
  <c r="N188"/>
  <c r="J188" s="1"/>
  <c r="N187"/>
  <c r="J187" s="1"/>
  <c r="N186"/>
  <c r="J186" s="1"/>
  <c r="N185"/>
  <c r="J185" s="1"/>
  <c r="N184"/>
  <c r="J184" s="1"/>
  <c r="N183"/>
  <c r="J183" s="1"/>
  <c r="N182"/>
  <c r="J182" s="1"/>
  <c r="N181"/>
  <c r="J181" s="1"/>
  <c r="N180"/>
  <c r="J180" s="1"/>
  <c r="K188"/>
  <c r="K187"/>
  <c r="K186"/>
  <c r="K185"/>
  <c r="K184"/>
  <c r="K183"/>
  <c r="K182"/>
  <c r="K181"/>
  <c r="K180"/>
  <c r="N178"/>
  <c r="N177"/>
  <c r="N176"/>
  <c r="K178"/>
  <c r="K177"/>
  <c r="K176"/>
  <c r="N174"/>
  <c r="N173"/>
  <c r="K174"/>
  <c r="J174" s="1"/>
  <c r="K173"/>
  <c r="J173" s="1"/>
  <c r="N171"/>
  <c r="N170"/>
  <c r="N169"/>
  <c r="N168"/>
  <c r="N167"/>
  <c r="N166"/>
  <c r="K171"/>
  <c r="J171" s="1"/>
  <c r="K170"/>
  <c r="J170" s="1"/>
  <c r="K169"/>
  <c r="J169" s="1"/>
  <c r="K168"/>
  <c r="J168" s="1"/>
  <c r="K167"/>
  <c r="J167" s="1"/>
  <c r="K166"/>
  <c r="J166" s="1"/>
  <c r="N164"/>
  <c r="N163"/>
  <c r="N162"/>
  <c r="N161"/>
  <c r="K164"/>
  <c r="J164" s="1"/>
  <c r="K163"/>
  <c r="J163" s="1"/>
  <c r="K162"/>
  <c r="J162" s="1"/>
  <c r="K161"/>
  <c r="J161" s="1"/>
  <c r="N159"/>
  <c r="J159" s="1"/>
  <c r="N158"/>
  <c r="J158" s="1"/>
  <c r="N157"/>
  <c r="J157" s="1"/>
  <c r="N156"/>
  <c r="J156" s="1"/>
  <c r="N155"/>
  <c r="J155" s="1"/>
  <c r="N154"/>
  <c r="J154" s="1"/>
  <c r="N153"/>
  <c r="J153" s="1"/>
  <c r="N152"/>
  <c r="J152" s="1"/>
  <c r="N151"/>
  <c r="J151" s="1"/>
  <c r="K159"/>
  <c r="K158"/>
  <c r="K157"/>
  <c r="K156"/>
  <c r="K155"/>
  <c r="K154"/>
  <c r="K153"/>
  <c r="K152"/>
  <c r="K151"/>
  <c r="N149"/>
  <c r="N148"/>
  <c r="N147"/>
  <c r="K149"/>
  <c r="K148"/>
  <c r="K147"/>
  <c r="N145"/>
  <c r="J145" s="1"/>
  <c r="N144"/>
  <c r="J144" s="1"/>
  <c r="N143"/>
  <c r="J143" s="1"/>
  <c r="K145"/>
  <c r="K144"/>
  <c r="K143"/>
  <c r="N141"/>
  <c r="N140"/>
  <c r="N139"/>
  <c r="K141"/>
  <c r="K140"/>
  <c r="K139"/>
  <c r="N137"/>
  <c r="J137" s="1"/>
  <c r="N136"/>
  <c r="J136" s="1"/>
  <c r="N135"/>
  <c r="J135" s="1"/>
  <c r="K137"/>
  <c r="K136"/>
  <c r="K135"/>
  <c r="N133"/>
  <c r="N132"/>
  <c r="N131"/>
  <c r="N130"/>
  <c r="K133"/>
  <c r="K132"/>
  <c r="K131"/>
  <c r="K130"/>
  <c r="N127"/>
  <c r="J127" s="1"/>
  <c r="N126"/>
  <c r="J126" s="1"/>
  <c r="N125"/>
  <c r="J125" s="1"/>
  <c r="N124"/>
  <c r="N123"/>
  <c r="K128"/>
  <c r="K127"/>
  <c r="K126"/>
  <c r="K125"/>
  <c r="K124"/>
  <c r="K123"/>
  <c r="N121"/>
  <c r="J121" s="1"/>
  <c r="N120"/>
  <c r="J120" s="1"/>
  <c r="N119"/>
  <c r="J119" s="1"/>
  <c r="N118"/>
  <c r="J118" s="1"/>
  <c r="N117"/>
  <c r="J117" s="1"/>
  <c r="N116"/>
  <c r="J116" s="1"/>
  <c r="N115"/>
  <c r="J115" s="1"/>
  <c r="K121"/>
  <c r="K120"/>
  <c r="K119"/>
  <c r="K118"/>
  <c r="K117"/>
  <c r="K116"/>
  <c r="K115"/>
  <c r="N113"/>
  <c r="N112"/>
  <c r="N111"/>
  <c r="N110"/>
  <c r="N109"/>
  <c r="N108"/>
  <c r="N107"/>
  <c r="N106"/>
  <c r="N105"/>
  <c r="N104"/>
  <c r="K113"/>
  <c r="K112"/>
  <c r="K111"/>
  <c r="K110"/>
  <c r="K109"/>
  <c r="K108"/>
  <c r="K107"/>
  <c r="K106"/>
  <c r="K105"/>
  <c r="K104"/>
  <c r="N102"/>
  <c r="N101"/>
  <c r="N100"/>
  <c r="N99"/>
  <c r="N98"/>
  <c r="N97"/>
  <c r="N96"/>
  <c r="K102"/>
  <c r="K101"/>
  <c r="K100"/>
  <c r="K99"/>
  <c r="K98"/>
  <c r="K97"/>
  <c r="K96"/>
  <c r="N94"/>
  <c r="J94" s="1"/>
  <c r="N93"/>
  <c r="J93" s="1"/>
  <c r="N92"/>
  <c r="J92" s="1"/>
  <c r="N91"/>
  <c r="J91" s="1"/>
  <c r="N90"/>
  <c r="J90" s="1"/>
  <c r="N89"/>
  <c r="J89" s="1"/>
  <c r="N88"/>
  <c r="K94"/>
  <c r="K93"/>
  <c r="K92"/>
  <c r="K91"/>
  <c r="K90"/>
  <c r="K89"/>
  <c r="K88"/>
  <c r="J84"/>
  <c r="N86"/>
  <c r="J86" s="1"/>
  <c r="N85"/>
  <c r="J85" s="1"/>
  <c r="N84"/>
  <c r="N83"/>
  <c r="J83" s="1"/>
  <c r="N82"/>
  <c r="J82" s="1"/>
  <c r="N81"/>
  <c r="J81" s="1"/>
  <c r="N80"/>
  <c r="J80" s="1"/>
  <c r="N79"/>
  <c r="J79" s="1"/>
  <c r="N78"/>
  <c r="J78" s="1"/>
  <c r="K86"/>
  <c r="K85"/>
  <c r="K84"/>
  <c r="K83"/>
  <c r="K82"/>
  <c r="K81"/>
  <c r="K80"/>
  <c r="K79"/>
  <c r="K78"/>
  <c r="N76"/>
  <c r="J76" s="1"/>
  <c r="N75"/>
  <c r="J75" s="1"/>
  <c r="N74"/>
  <c r="J74" s="1"/>
  <c r="N73"/>
  <c r="J73" s="1"/>
  <c r="N72"/>
  <c r="J72" s="1"/>
  <c r="K76"/>
  <c r="K75"/>
  <c r="K74"/>
  <c r="K73"/>
  <c r="K72"/>
  <c r="N70"/>
  <c r="N69"/>
  <c r="N68"/>
  <c r="N67"/>
  <c r="K70"/>
  <c r="K69"/>
  <c r="K68"/>
  <c r="K67"/>
  <c r="N65"/>
  <c r="N64"/>
  <c r="N63"/>
  <c r="N62"/>
  <c r="N61"/>
  <c r="N60"/>
  <c r="N59"/>
  <c r="N58"/>
  <c r="K65"/>
  <c r="K64"/>
  <c r="K63"/>
  <c r="K62"/>
  <c r="K61"/>
  <c r="K60"/>
  <c r="K59"/>
  <c r="K58"/>
  <c r="N56"/>
  <c r="N55"/>
  <c r="N54"/>
  <c r="N53"/>
  <c r="N52"/>
  <c r="N51"/>
  <c r="N50"/>
  <c r="K56"/>
  <c r="K55"/>
  <c r="K54"/>
  <c r="K53"/>
  <c r="K52"/>
  <c r="K51"/>
  <c r="K50"/>
  <c r="N48"/>
  <c r="N47"/>
  <c r="N46"/>
  <c r="N45"/>
  <c r="N44"/>
  <c r="N43"/>
  <c r="K48"/>
  <c r="J48" s="1"/>
  <c r="K47"/>
  <c r="J47" s="1"/>
  <c r="K46"/>
  <c r="J46" s="1"/>
  <c r="K45"/>
  <c r="J45" s="1"/>
  <c r="K44"/>
  <c r="J44" s="1"/>
  <c r="K43"/>
  <c r="J43" s="1"/>
  <c r="N41"/>
  <c r="J41" s="1"/>
  <c r="N40"/>
  <c r="J40" s="1"/>
  <c r="N39"/>
  <c r="J39" s="1"/>
  <c r="N38"/>
  <c r="J38" s="1"/>
  <c r="N37"/>
  <c r="J37" s="1"/>
  <c r="K41"/>
  <c r="K40"/>
  <c r="K39"/>
  <c r="K38"/>
  <c r="K37"/>
  <c r="K31"/>
  <c r="N35"/>
  <c r="N34"/>
  <c r="N33"/>
  <c r="N32"/>
  <c r="N31"/>
  <c r="N30"/>
  <c r="K35"/>
  <c r="K34"/>
  <c r="K33"/>
  <c r="K32"/>
  <c r="K30"/>
  <c r="N28"/>
  <c r="N27"/>
  <c r="N26"/>
  <c r="N25"/>
  <c r="N24"/>
  <c r="N23"/>
  <c r="N22"/>
  <c r="N21"/>
  <c r="N20"/>
  <c r="N19"/>
  <c r="K28"/>
  <c r="K27"/>
  <c r="K26"/>
  <c r="K25"/>
  <c r="K24"/>
  <c r="K23"/>
  <c r="K22"/>
  <c r="K21"/>
  <c r="K20"/>
  <c r="K19"/>
  <c r="J133"/>
  <c r="J132"/>
  <c r="J131"/>
  <c r="J130"/>
  <c r="J128"/>
  <c r="J124"/>
  <c r="J123"/>
  <c r="J113"/>
  <c r="J112"/>
  <c r="J111"/>
  <c r="J110"/>
  <c r="J109"/>
  <c r="J108"/>
  <c r="J107"/>
  <c r="J106"/>
  <c r="J105"/>
  <c r="J104"/>
  <c r="M87"/>
  <c r="L87"/>
  <c r="J70"/>
  <c r="J69"/>
  <c r="J68"/>
  <c r="J67"/>
  <c r="J65"/>
  <c r="J64"/>
  <c r="J63"/>
  <c r="J62"/>
  <c r="J61"/>
  <c r="J60"/>
  <c r="J59"/>
  <c r="J58"/>
  <c r="J35"/>
  <c r="J34"/>
  <c r="J33"/>
  <c r="J32"/>
  <c r="J31"/>
  <c r="J30"/>
  <c r="J28"/>
  <c r="J27"/>
  <c r="J26"/>
  <c r="J25"/>
  <c r="J24"/>
  <c r="J23"/>
  <c r="J22"/>
  <c r="J21"/>
  <c r="J20"/>
  <c r="J19"/>
  <c r="P29"/>
  <c r="O29"/>
  <c r="M29"/>
  <c r="L29"/>
  <c r="O189"/>
  <c r="L189"/>
  <c r="P103"/>
  <c r="O103"/>
  <c r="M103"/>
  <c r="L103"/>
  <c r="P193"/>
  <c r="O193"/>
  <c r="M193"/>
  <c r="L193"/>
  <c r="K193"/>
  <c r="P189"/>
  <c r="N189"/>
  <c r="M189"/>
  <c r="P179"/>
  <c r="O179"/>
  <c r="M179"/>
  <c r="L179"/>
  <c r="K179"/>
  <c r="P175"/>
  <c r="O175"/>
  <c r="M175"/>
  <c r="L175"/>
  <c r="K175"/>
  <c r="P172"/>
  <c r="O172"/>
  <c r="M172"/>
  <c r="L172"/>
  <c r="K172"/>
  <c r="P165"/>
  <c r="O165"/>
  <c r="M165"/>
  <c r="L165"/>
  <c r="K165"/>
  <c r="P160"/>
  <c r="O160"/>
  <c r="M160"/>
  <c r="L160"/>
  <c r="P150"/>
  <c r="O150"/>
  <c r="M150"/>
  <c r="L150"/>
  <c r="K150"/>
  <c r="P146"/>
  <c r="O146"/>
  <c r="M146"/>
  <c r="L146"/>
  <c r="P142"/>
  <c r="O142"/>
  <c r="M142"/>
  <c r="L142"/>
  <c r="K142"/>
  <c r="P138"/>
  <c r="O138"/>
  <c r="M138"/>
  <c r="L138"/>
  <c r="P134"/>
  <c r="O134"/>
  <c r="M134"/>
  <c r="L134"/>
  <c r="P129"/>
  <c r="O129"/>
  <c r="M129"/>
  <c r="L129"/>
  <c r="P122"/>
  <c r="O122"/>
  <c r="N122"/>
  <c r="M122"/>
  <c r="L122"/>
  <c r="P114"/>
  <c r="O114"/>
  <c r="M114"/>
  <c r="L114"/>
  <c r="P95"/>
  <c r="O95"/>
  <c r="M95"/>
  <c r="L95"/>
  <c r="P87"/>
  <c r="O87"/>
  <c r="N87"/>
  <c r="P77"/>
  <c r="O77"/>
  <c r="M77"/>
  <c r="L77"/>
  <c r="P71"/>
  <c r="O71"/>
  <c r="M71"/>
  <c r="L71"/>
  <c r="O66"/>
  <c r="M66"/>
  <c r="L66"/>
  <c r="P66"/>
  <c r="P57"/>
  <c r="O57"/>
  <c r="M57"/>
  <c r="L57"/>
  <c r="K57"/>
  <c r="P49"/>
  <c r="O49"/>
  <c r="M49"/>
  <c r="L49"/>
  <c r="K49"/>
  <c r="P42"/>
  <c r="O42"/>
  <c r="M42"/>
  <c r="L42"/>
  <c r="P36"/>
  <c r="O36"/>
  <c r="M36"/>
  <c r="L36"/>
  <c r="G129"/>
  <c r="G146"/>
  <c r="I193"/>
  <c r="H193"/>
  <c r="G193"/>
  <c r="F193"/>
  <c r="E193"/>
  <c r="D192"/>
  <c r="D191"/>
  <c r="D190"/>
  <c r="I189"/>
  <c r="H189"/>
  <c r="G189"/>
  <c r="F189"/>
  <c r="E189"/>
  <c r="D188"/>
  <c r="D187"/>
  <c r="D186"/>
  <c r="D185"/>
  <c r="D184"/>
  <c r="D183"/>
  <c r="D182"/>
  <c r="D181"/>
  <c r="D180"/>
  <c r="I179"/>
  <c r="H179"/>
  <c r="G179"/>
  <c r="F179"/>
  <c r="E179"/>
  <c r="D178"/>
  <c r="D177"/>
  <c r="D176"/>
  <c r="I175"/>
  <c r="H175"/>
  <c r="G175"/>
  <c r="F175"/>
  <c r="E175"/>
  <c r="D174"/>
  <c r="D173"/>
  <c r="I172"/>
  <c r="H172"/>
  <c r="G172"/>
  <c r="F172"/>
  <c r="E172"/>
  <c r="D171"/>
  <c r="D170"/>
  <c r="D169"/>
  <c r="D168"/>
  <c r="D167"/>
  <c r="D166"/>
  <c r="I165"/>
  <c r="H165"/>
  <c r="G165"/>
  <c r="F165"/>
  <c r="E165"/>
  <c r="D164"/>
  <c r="D163"/>
  <c r="D162"/>
  <c r="D161"/>
  <c r="I160"/>
  <c r="H160"/>
  <c r="G160"/>
  <c r="F160"/>
  <c r="E160"/>
  <c r="D159"/>
  <c r="D158"/>
  <c r="D157"/>
  <c r="D156"/>
  <c r="D155"/>
  <c r="D154"/>
  <c r="D153"/>
  <c r="D152"/>
  <c r="D151"/>
  <c r="I150"/>
  <c r="H150"/>
  <c r="G150"/>
  <c r="F150"/>
  <c r="E150"/>
  <c r="D149"/>
  <c r="D148"/>
  <c r="D147"/>
  <c r="I146"/>
  <c r="H146"/>
  <c r="F146"/>
  <c r="E146"/>
  <c r="D145"/>
  <c r="D144"/>
  <c r="D143"/>
  <c r="I142"/>
  <c r="H142"/>
  <c r="G142"/>
  <c r="F142"/>
  <c r="E142"/>
  <c r="D141"/>
  <c r="D140"/>
  <c r="D139"/>
  <c r="I138"/>
  <c r="H138"/>
  <c r="G138"/>
  <c r="F138"/>
  <c r="E138"/>
  <c r="D137"/>
  <c r="D136"/>
  <c r="D135"/>
  <c r="I134"/>
  <c r="H134"/>
  <c r="G134"/>
  <c r="F134"/>
  <c r="E134"/>
  <c r="D133"/>
  <c r="D132"/>
  <c r="D131"/>
  <c r="D130"/>
  <c r="I129"/>
  <c r="H129"/>
  <c r="F129"/>
  <c r="E129"/>
  <c r="D128"/>
  <c r="D127"/>
  <c r="D126"/>
  <c r="D125"/>
  <c r="D124"/>
  <c r="D123"/>
  <c r="I122"/>
  <c r="H122"/>
  <c r="G122"/>
  <c r="F122"/>
  <c r="E122"/>
  <c r="D121"/>
  <c r="D120"/>
  <c r="D119"/>
  <c r="D118"/>
  <c r="D117"/>
  <c r="D116"/>
  <c r="D115"/>
  <c r="I114"/>
  <c r="H114"/>
  <c r="G114"/>
  <c r="F114"/>
  <c r="E114"/>
  <c r="D113"/>
  <c r="D112"/>
  <c r="D111"/>
  <c r="D110"/>
  <c r="D109"/>
  <c r="D108"/>
  <c r="D107"/>
  <c r="D106"/>
  <c r="D105"/>
  <c r="D104"/>
  <c r="I103"/>
  <c r="H103"/>
  <c r="G103"/>
  <c r="F103"/>
  <c r="E103"/>
  <c r="D102"/>
  <c r="D101"/>
  <c r="D100"/>
  <c r="D99"/>
  <c r="D98"/>
  <c r="D97"/>
  <c r="D96"/>
  <c r="I95"/>
  <c r="H95"/>
  <c r="G95"/>
  <c r="F95"/>
  <c r="E95"/>
  <c r="D94"/>
  <c r="D93"/>
  <c r="D92"/>
  <c r="D91"/>
  <c r="D90"/>
  <c r="D89"/>
  <c r="D88"/>
  <c r="I87"/>
  <c r="H87"/>
  <c r="G87"/>
  <c r="F87"/>
  <c r="E87"/>
  <c r="D86"/>
  <c r="D85"/>
  <c r="D84"/>
  <c r="D83"/>
  <c r="D82"/>
  <c r="D81"/>
  <c r="D80"/>
  <c r="D79"/>
  <c r="D78"/>
  <c r="I77"/>
  <c r="H77"/>
  <c r="G77"/>
  <c r="F77"/>
  <c r="E77"/>
  <c r="D76"/>
  <c r="D75"/>
  <c r="D74"/>
  <c r="D73"/>
  <c r="D72"/>
  <c r="I71"/>
  <c r="H71"/>
  <c r="G71"/>
  <c r="F71"/>
  <c r="E71"/>
  <c r="D70"/>
  <c r="D69"/>
  <c r="D68"/>
  <c r="D67"/>
  <c r="I66"/>
  <c r="H66"/>
  <c r="G66"/>
  <c r="F66"/>
  <c r="E66"/>
  <c r="D65"/>
  <c r="D64"/>
  <c r="D63"/>
  <c r="D62"/>
  <c r="D61"/>
  <c r="D60"/>
  <c r="D59"/>
  <c r="D58"/>
  <c r="I57"/>
  <c r="H57"/>
  <c r="G57"/>
  <c r="F57"/>
  <c r="E57"/>
  <c r="D56"/>
  <c r="D55"/>
  <c r="D54"/>
  <c r="D53"/>
  <c r="D52"/>
  <c r="D51"/>
  <c r="D50"/>
  <c r="I49"/>
  <c r="H49"/>
  <c r="G49"/>
  <c r="F49"/>
  <c r="E49"/>
  <c r="D48"/>
  <c r="D47"/>
  <c r="D46"/>
  <c r="D45"/>
  <c r="D44"/>
  <c r="D43"/>
  <c r="I42"/>
  <c r="H42"/>
  <c r="G42"/>
  <c r="F42"/>
  <c r="E42"/>
  <c r="D41"/>
  <c r="D40"/>
  <c r="D39"/>
  <c r="D38"/>
  <c r="D37"/>
  <c r="I36"/>
  <c r="H36"/>
  <c r="G36"/>
  <c r="F36"/>
  <c r="E36"/>
  <c r="D35"/>
  <c r="D34"/>
  <c r="D33"/>
  <c r="D32"/>
  <c r="D31"/>
  <c r="D30"/>
  <c r="I29"/>
  <c r="H29"/>
  <c r="G29"/>
  <c r="F29"/>
  <c r="E29"/>
  <c r="D28"/>
  <c r="D27"/>
  <c r="D26"/>
  <c r="D25"/>
  <c r="D24"/>
  <c r="D23"/>
  <c r="D22"/>
  <c r="D21"/>
  <c r="D20"/>
  <c r="D19"/>
  <c r="C1"/>
  <c r="J192" l="1"/>
  <c r="J193" s="1"/>
  <c r="J191"/>
  <c r="N193"/>
  <c r="J190"/>
  <c r="K189"/>
  <c r="J178"/>
  <c r="J177"/>
  <c r="N179"/>
  <c r="J176"/>
  <c r="N175"/>
  <c r="J175"/>
  <c r="N172"/>
  <c r="N165"/>
  <c r="N160"/>
  <c r="K160"/>
  <c r="J149"/>
  <c r="J148"/>
  <c r="N150"/>
  <c r="J147"/>
  <c r="N146"/>
  <c r="K146"/>
  <c r="J141"/>
  <c r="J140"/>
  <c r="N142"/>
  <c r="J139"/>
  <c r="J142" s="1"/>
  <c r="N138"/>
  <c r="K138"/>
  <c r="N134"/>
  <c r="K134"/>
  <c r="N129"/>
  <c r="J129"/>
  <c r="K129"/>
  <c r="K122"/>
  <c r="N114"/>
  <c r="K114"/>
  <c r="J102"/>
  <c r="J101"/>
  <c r="J100"/>
  <c r="J99"/>
  <c r="J98"/>
  <c r="N103"/>
  <c r="J97"/>
  <c r="J96"/>
  <c r="K103"/>
  <c r="N95"/>
  <c r="J88"/>
  <c r="J95" s="1"/>
  <c r="K95"/>
  <c r="K87"/>
  <c r="N77"/>
  <c r="K77"/>
  <c r="N71"/>
  <c r="K71"/>
  <c r="N66"/>
  <c r="K66"/>
  <c r="J56"/>
  <c r="J55"/>
  <c r="J54"/>
  <c r="J57" s="1"/>
  <c r="J53"/>
  <c r="J52"/>
  <c r="J51"/>
  <c r="N57"/>
  <c r="J50"/>
  <c r="N49"/>
  <c r="N42"/>
  <c r="K42"/>
  <c r="N36"/>
  <c r="K36"/>
  <c r="N29"/>
  <c r="K29"/>
  <c r="J189"/>
  <c r="J179"/>
  <c r="J172"/>
  <c r="J165"/>
  <c r="J160"/>
  <c r="J150"/>
  <c r="J146"/>
  <c r="J138"/>
  <c r="J134"/>
  <c r="J122"/>
  <c r="J114"/>
  <c r="J103"/>
  <c r="J87"/>
  <c r="J77"/>
  <c r="J71"/>
  <c r="J66"/>
  <c r="J49"/>
  <c r="J42"/>
  <c r="J36"/>
  <c r="J29"/>
  <c r="E194"/>
  <c r="G194"/>
  <c r="I194"/>
  <c r="M194"/>
  <c r="D77"/>
  <c r="D103"/>
  <c r="D114"/>
  <c r="D122"/>
  <c r="D138"/>
  <c r="D146"/>
  <c r="D150"/>
  <c r="D160"/>
  <c r="D189"/>
  <c r="D66"/>
  <c r="D95"/>
  <c r="F194"/>
  <c r="H194"/>
  <c r="L194"/>
  <c r="P194"/>
  <c r="D49"/>
  <c r="D57"/>
  <c r="D193"/>
  <c r="D87"/>
  <c r="D71"/>
  <c r="D36"/>
  <c r="D42"/>
  <c r="D29"/>
  <c r="D129"/>
  <c r="D134"/>
  <c r="D142"/>
  <c r="D165"/>
  <c r="D172"/>
  <c r="D175"/>
  <c r="D179"/>
  <c r="K194" l="1"/>
  <c r="N194"/>
  <c r="J194"/>
  <c r="D194"/>
</calcChain>
</file>

<file path=xl/sharedStrings.xml><?xml version="1.0" encoding="utf-8"?>
<sst xmlns="http://schemas.openxmlformats.org/spreadsheetml/2006/main" count="228" uniqueCount="184">
  <si>
    <t>(дата составления документа)</t>
  </si>
  <si>
    <t>(номер контактного телефона)</t>
  </si>
  <si>
    <t>23-01-91(0417)</t>
  </si>
  <si>
    <t>(подпись)</t>
  </si>
  <si>
    <t>(Ф.И.О.)</t>
  </si>
  <si>
    <t>(должность)</t>
  </si>
  <si>
    <t>за заполнение формы</t>
  </si>
  <si>
    <t>Ведущий специалист отдела по охране и развитию объектов животного мира</t>
  </si>
  <si>
    <t>Лицо, ответственное</t>
  </si>
  <si>
    <t>Каплин И.В.</t>
  </si>
  <si>
    <t>Лицо, ответственное за формирование и ведение государственного охотхозяйственного реестра</t>
  </si>
  <si>
    <t>организации</t>
  </si>
  <si>
    <t>Кириллов С.А.</t>
  </si>
  <si>
    <t>Руководитель</t>
  </si>
  <si>
    <t>Итого по субъекту Российской Федерации:</t>
  </si>
  <si>
    <t>Всего по Шекснинскому р-ну</t>
  </si>
  <si>
    <t>ВРОО "Вологодский клуб охотников и рыболовов"</t>
  </si>
  <si>
    <t>РОО ВОООиР в Шекснинском районе</t>
  </si>
  <si>
    <t>ООУ</t>
  </si>
  <si>
    <t>Всего по Череповецкому р-ну</t>
  </si>
  <si>
    <t>ООО "Стройметиз" (О/Х "Остров")</t>
  </si>
  <si>
    <t>ООО "Северное"(О/Х "Искорское")</t>
  </si>
  <si>
    <t xml:space="preserve">МВОО ЦО ВУ (О/Х "Уломское") </t>
  </si>
  <si>
    <t xml:space="preserve">Череповецкое районное отделение РОО ВОООиР </t>
  </si>
  <si>
    <t>Всего по Чагодощенскому р-ну</t>
  </si>
  <si>
    <t>Всего по Харовскому р-ну</t>
  </si>
  <si>
    <t xml:space="preserve">РОО ВОООиР в Харовском р-не </t>
  </si>
  <si>
    <t>Всего по Устюженскому р-ну</t>
  </si>
  <si>
    <t>ИП Соловьев А.А.</t>
  </si>
  <si>
    <t>ООО "Жуковец"</t>
  </si>
  <si>
    <t xml:space="preserve">ВРОО ООиР ветеранов правоохранительных органов (О/Х "Мережское") </t>
  </si>
  <si>
    <t xml:space="preserve">ВООО охотников и рыболовов "Кедр" </t>
  </si>
  <si>
    <t xml:space="preserve">РОО ВОООиР в Устюженском районе </t>
  </si>
  <si>
    <t>ООО "Ареал"</t>
  </si>
  <si>
    <t>РОО ВОООиР в Усть-Кубинском районе</t>
  </si>
  <si>
    <t>Всего по Тотемскому р-ну</t>
  </si>
  <si>
    <t>ООО "Охотничье хозяйство "Вожбальское"</t>
  </si>
  <si>
    <t>Тотемское районное отделение РОО ВОООиР</t>
  </si>
  <si>
    <t>Всего по Тарногскому р-ну</t>
  </si>
  <si>
    <t>ООО "Охотхозяйство "Медведь"</t>
  </si>
  <si>
    <t xml:space="preserve">ООО "Коленьга" </t>
  </si>
  <si>
    <t>Всего по Сямженскому р-ну</t>
  </si>
  <si>
    <t xml:space="preserve">ООО "Гора" </t>
  </si>
  <si>
    <t xml:space="preserve">ВРОО ВАиПО (О/Х "Лесная газета") </t>
  </si>
  <si>
    <t>Всего по Сокольскому р-ну</t>
  </si>
  <si>
    <t>ОООО "Биряковское охотхозяйство"</t>
  </si>
  <si>
    <t>Сокольское районное отделение РОО ВОООиР</t>
  </si>
  <si>
    <t>Всего по Нюксенскому р-ну</t>
  </si>
  <si>
    <t xml:space="preserve">ООО "Охотничий клуб "Бобровка" </t>
  </si>
  <si>
    <t xml:space="preserve">РОО ВОООиР в Нюксенском р-не </t>
  </si>
  <si>
    <t>Всего по Никольскому р-ну</t>
  </si>
  <si>
    <t>ИП Глебов Н.В.</t>
  </si>
  <si>
    <t>НРОО "Общество охотников и рыболовов "Павловское"</t>
  </si>
  <si>
    <t>РОО ВОООиР в Никольском районе</t>
  </si>
  <si>
    <t>Всего по Междуреченскому р-ну</t>
  </si>
  <si>
    <t>ООО "Руслес"</t>
  </si>
  <si>
    <t xml:space="preserve">ВРОО охотников и рыболовов "Сухона" </t>
  </si>
  <si>
    <t>Всего по Кич.-Городецкому р-ну</t>
  </si>
  <si>
    <t>ООО "Слободское"</t>
  </si>
  <si>
    <t>ООО "Высокая Грива"</t>
  </si>
  <si>
    <t>ООО "Русьлес"</t>
  </si>
  <si>
    <t>ООО "Астра лес"</t>
  </si>
  <si>
    <t>ООО "Шонга"</t>
  </si>
  <si>
    <t>Всего по Кирилловскому р-ну</t>
  </si>
  <si>
    <t>БУ ВО "Облохотдирекция"</t>
  </si>
  <si>
    <t>ВООО Клуб охотников и рыболовов "Коротецкий"</t>
  </si>
  <si>
    <t xml:space="preserve">ООО "Линкс-ЛТД"                                     </t>
  </si>
  <si>
    <t xml:space="preserve">ВРОО охотничье общество "Никольское"                                </t>
  </si>
  <si>
    <t xml:space="preserve">ВО РОО ветеранов энергетиков (О/Х "Кирилловское")                                                                                  </t>
  </si>
  <si>
    <t xml:space="preserve">КРОО "Клуб ОиР ГУ "Кирилловский лесхоз"                                                                                  </t>
  </si>
  <si>
    <t xml:space="preserve">Кирилловское районное отделение РОО ВОООиР                                                        </t>
  </si>
  <si>
    <t>Всего по Кадуйскому р-ну</t>
  </si>
  <si>
    <t>ООО "Сивец"</t>
  </si>
  <si>
    <t xml:space="preserve">МУП "Медведок" </t>
  </si>
  <si>
    <t xml:space="preserve">ВООО "КЛОРТ "Северная Сторона" </t>
  </si>
  <si>
    <t>Всего по Грязовецкому р-ну</t>
  </si>
  <si>
    <t>ООО "Охота - Сеньга"</t>
  </si>
  <si>
    <t>ООО "Яськина поляна"</t>
  </si>
  <si>
    <t xml:space="preserve">ООО "Вологодская охота" </t>
  </si>
  <si>
    <t>Грязовецкое районное отделение РОО ВОООиР</t>
  </si>
  <si>
    <t>Всего по Вытегорскому р-ну</t>
  </si>
  <si>
    <t>ООО "Прокшино"</t>
  </si>
  <si>
    <t>ВРОО Клуб охотников и рыболовов "Охотничье поле"</t>
  </si>
  <si>
    <t>Всего по Вологодскому р-ну</t>
  </si>
  <si>
    <t>ООО "Мелдань"</t>
  </si>
  <si>
    <t>ВР ОВОО - ОСОО (О/Х "Кущубское")</t>
  </si>
  <si>
    <t>Вологодское районное отделение РОО ВОООиР</t>
  </si>
  <si>
    <t>Всего по Вожегодскому р-ну</t>
  </si>
  <si>
    <t xml:space="preserve">НП "Возрождение Русской глубинки" </t>
  </si>
  <si>
    <t>РОО ВОООиР в Вожегодском районе</t>
  </si>
  <si>
    <t>Всего по В.Устюгскому р-ну</t>
  </si>
  <si>
    <t>ООО "Чигра"</t>
  </si>
  <si>
    <t>Великоустюгское районное отделение РОО ВОООиР</t>
  </si>
  <si>
    <t>ВРОО рыболовно-охотничье общество "Верхние Ваги"</t>
  </si>
  <si>
    <t>Верховажское районное отделение РОО ВОООиР</t>
  </si>
  <si>
    <t>Всего по Вашкинскому р-ну</t>
  </si>
  <si>
    <t>ООО "МедведЪ"</t>
  </si>
  <si>
    <t>АО "Вашкинский леспромхоз"</t>
  </si>
  <si>
    <t>ООО "Клуб охотников и рыболовов "Хантер"</t>
  </si>
  <si>
    <t>Всего по Белозерскому р-ну</t>
  </si>
  <si>
    <t>ОООО "Белозерский леспромхоз"</t>
  </si>
  <si>
    <t>ООО "Триал"</t>
  </si>
  <si>
    <t>ООО "Академия плюс"</t>
  </si>
  <si>
    <t>Всего по Бабушкинскому р-ну</t>
  </si>
  <si>
    <t>ИП Мальцев Э.А.</t>
  </si>
  <si>
    <t>ВРОО ОиР "Красота"</t>
  </si>
  <si>
    <t>Бабушкинское районное отделение РОО ВОООиР</t>
  </si>
  <si>
    <t>Всего по Бабаевскому р-ну</t>
  </si>
  <si>
    <t xml:space="preserve">Общественная организация "Подольское РООиР" </t>
  </si>
  <si>
    <t>ОАО "Бабаевский леспромхоз"</t>
  </si>
  <si>
    <t xml:space="preserve">ВРОО Общество ОиР ветеранов правоохранительных органов (О/Х "Дубровское") </t>
  </si>
  <si>
    <t>самок</t>
  </si>
  <si>
    <t>самцов</t>
  </si>
  <si>
    <t>в том числе</t>
  </si>
  <si>
    <t>всего</t>
  </si>
  <si>
    <t>старше 1 года</t>
  </si>
  <si>
    <t>до1 года</t>
  </si>
  <si>
    <t>до 1 года</t>
  </si>
  <si>
    <t>Добыто копытных животных по возрастным и половым категориям, особей</t>
  </si>
  <si>
    <t>Всего добыто, особей</t>
  </si>
  <si>
    <t>Выдано разрешений на добычу охотничьих ресурсов, шт.</t>
  </si>
  <si>
    <t>Квота добычи, особей</t>
  </si>
  <si>
    <t>№ п/п</t>
  </si>
  <si>
    <t>Утвержденный лимит добычи</t>
  </si>
  <si>
    <t>Лось</t>
  </si>
  <si>
    <t xml:space="preserve">Вид копытных животных: </t>
  </si>
  <si>
    <t>Наименование органа исполнительной власти субъекта Российской Федерации: Департамент по охране, контролю и регулированию использования объектов животного мира Вологодской области</t>
  </si>
  <si>
    <t>Наименование субъекта Российской Федерации: Вологодская область</t>
  </si>
  <si>
    <t>ДОКУМЕНТИРОВАННАЯ ИНФОРМАЦИЯ О ДОБЫЧЕ КОПЫТНЫХ ЖИВОТНЫХ, ОТНЕСЕННЫХ К ОХОТНИЧЬИМ РЕСУРСАМ</t>
  </si>
  <si>
    <t>Форма 4.1. (ДК)</t>
  </si>
  <si>
    <t>4.1.(ДК)</t>
  </si>
  <si>
    <t>ООО "Кулой"</t>
  </si>
  <si>
    <t>ООО "Траст"</t>
  </si>
  <si>
    <t>ИП Бадан В.А.</t>
  </si>
  <si>
    <t>АО "Электронстандарт"</t>
  </si>
  <si>
    <t>ООО "Охотничье хозяйство "Егерь"</t>
  </si>
  <si>
    <t>СПК "Светица"</t>
  </si>
  <si>
    <t>ООО "Охотничье хозяйство "Шуя"</t>
  </si>
  <si>
    <t>АО "Охотхозяйство "СтройсервисГарант"</t>
  </si>
  <si>
    <t>ООО "Охотничье хозяйство "Климовское"</t>
  </si>
  <si>
    <t>ООО "Север Лес"</t>
  </si>
  <si>
    <t>НП "Охотпроект"</t>
  </si>
  <si>
    <t>ООО "ОхотаРу"</t>
  </si>
  <si>
    <t>ООО "Шанс"</t>
  </si>
  <si>
    <t>по состоянию на 1 августа  2021  г.</t>
  </si>
  <si>
    <t>В.Е. Ферапонтова</t>
  </si>
  <si>
    <t>Бабаевское районное отделение РОО ВОООиР (о/х "Бабаевское")</t>
  </si>
  <si>
    <t>ИП Кабанов А.Г.</t>
  </si>
  <si>
    <t>ИП Анфалов М.А. (о/х "Бережок")</t>
  </si>
  <si>
    <t>Всего по Верховажского р-ну</t>
  </si>
  <si>
    <t>ООО Сивчуга"</t>
  </si>
  <si>
    <t>ООО "Белка-лес"</t>
  </si>
  <si>
    <t>ООО "ЮГ"</t>
  </si>
  <si>
    <t>ООО "Гранит"</t>
  </si>
  <si>
    <t>ИП Исаев А.А.</t>
  </si>
  <si>
    <t>ООО Охотклуб "Альфа"</t>
  </si>
  <si>
    <t>ООО "Лема Плюс"</t>
  </si>
  <si>
    <t>ООО "Застава" (Северный участок)</t>
  </si>
  <si>
    <t>ООО "Застава" (Южный участок)</t>
  </si>
  <si>
    <t>КРОО "ОРК "Гостинный берег"</t>
  </si>
  <si>
    <t>ВРООО "Темино-Северное" 1 участок</t>
  </si>
  <si>
    <t>ВРООО "Темино-Северное" 2 участок</t>
  </si>
  <si>
    <t>РОО ВОООиР Западное</t>
  </si>
  <si>
    <t>РОО ВОООиР Восточное</t>
  </si>
  <si>
    <t>ООО "Центр 911" (о/х "Медвежий угол")</t>
  </si>
  <si>
    <t>ООО "Центр 911" (о/х "Южное")</t>
  </si>
  <si>
    <t>ООО "ЧереповецСтройИнвест"</t>
  </si>
  <si>
    <t>ООО "Мороцкое"</t>
  </si>
  <si>
    <t>ГПЗЗ "Тотемский" (ликвидирован 11.2020г.)</t>
  </si>
  <si>
    <t>ООО "Техносервис СВ"</t>
  </si>
  <si>
    <t>ВРОО "Общество охотников и рыболовов "Заречье"</t>
  </si>
  <si>
    <t>Наименование охотничьих угодий или иных территорий, являющихся средой обитания охотничьих ресурсов</t>
  </si>
  <si>
    <t xml:space="preserve">МООО Биосфера                                                                </t>
  </si>
  <si>
    <t>ООО "Ассоциация Бабаевских лесопромышленников"</t>
  </si>
  <si>
    <t xml:space="preserve">ВРОО "Общество охотников и рыболовов "Заречье" (о/х "Волковское") </t>
  </si>
  <si>
    <t>ООО "Монолит В"</t>
  </si>
  <si>
    <t>ИП Конюшков Е.Н.</t>
  </si>
  <si>
    <t>ООО "Новаторский лесоперераб. комбинат" 2 уч.</t>
  </si>
  <si>
    <t>ООО "Новаторский лесоперераб. комбинат" 1 уч.</t>
  </si>
  <si>
    <t>ООО "Урусовское"</t>
  </si>
  <si>
    <t>ООО "Диана" ох б/н</t>
  </si>
  <si>
    <r>
      <t xml:space="preserve">особей,     в том числе: взрослых  </t>
    </r>
    <r>
      <rPr>
        <u/>
        <sz val="12"/>
        <rFont val="Times New Roman"/>
        <family val="1"/>
        <charset val="204"/>
      </rPr>
      <t>2212</t>
    </r>
    <r>
      <rPr>
        <sz val="12"/>
        <rFont val="Times New Roman"/>
        <family val="1"/>
        <charset val="204"/>
      </rPr>
      <t xml:space="preserve"> особей, до 1 года </t>
    </r>
    <r>
      <rPr>
        <u/>
        <sz val="12"/>
        <rFont val="Times New Roman"/>
        <family val="1"/>
        <charset val="204"/>
      </rPr>
      <t>415</t>
    </r>
    <r>
      <rPr>
        <sz val="12"/>
        <rFont val="Times New Roman"/>
        <family val="1"/>
        <charset val="204"/>
      </rPr>
      <t xml:space="preserve"> особей</t>
    </r>
  </si>
  <si>
    <t>« 01 » сентября 2021 года</t>
  </si>
  <si>
    <t>Всего по Усть-Кубенскому р-ну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</si>
</sst>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1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topLeftCell="A170" workbookViewId="0">
      <selection activeCell="T191" sqref="T191"/>
    </sheetView>
  </sheetViews>
  <sheetFormatPr defaultRowHeight="12.75"/>
  <cols>
    <col min="1" max="1" width="2.7109375" style="29" customWidth="1"/>
    <col min="2" max="2" width="3.5703125" style="29" customWidth="1"/>
    <col min="3" max="3" width="37.5703125" style="29" customWidth="1"/>
    <col min="4" max="4" width="7.5703125" style="29" customWidth="1"/>
    <col min="5" max="5" width="7.140625" style="29" customWidth="1"/>
    <col min="6" max="6" width="8.7109375" style="29" customWidth="1"/>
    <col min="7" max="7" width="7.85546875" style="29" customWidth="1"/>
    <col min="8" max="8" width="8.42578125" style="29" customWidth="1"/>
    <col min="9" max="9" width="8" style="29" customWidth="1"/>
    <col min="10" max="10" width="8.140625" style="29" customWidth="1"/>
    <col min="11" max="11" width="7.7109375" style="29" customWidth="1"/>
    <col min="12" max="13" width="7.5703125" style="29" customWidth="1"/>
    <col min="14" max="14" width="8.140625" style="29" customWidth="1"/>
    <col min="15" max="15" width="7.5703125" style="29" customWidth="1"/>
    <col min="16" max="16" width="8.42578125" style="29" customWidth="1"/>
    <col min="17" max="16384" width="9.140625" style="29"/>
  </cols>
  <sheetData>
    <row r="1" spans="2:16" ht="15.75" hidden="1">
      <c r="C1" s="29">
        <f>SUM(E161:E164)</f>
        <v>23</v>
      </c>
      <c r="P1" s="30" t="s">
        <v>129</v>
      </c>
    </row>
    <row r="2" spans="2:16" ht="18" customHeight="1">
      <c r="P2" s="42" t="s">
        <v>130</v>
      </c>
    </row>
    <row r="3" spans="2:16" ht="32.25" customHeight="1">
      <c r="B3" s="74" t="s">
        <v>128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6" ht="15.75">
      <c r="B4" s="74" t="s">
        <v>144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2:16" ht="9.75" customHeight="1"/>
    <row r="6" spans="2:16" ht="9.75" customHeight="1"/>
    <row r="7" spans="2:16">
      <c r="B7" s="76" t="s">
        <v>127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</row>
    <row r="8" spans="2:16" ht="28.5" customHeight="1">
      <c r="B8" s="79" t="s">
        <v>126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1"/>
    </row>
    <row r="9" spans="2:16" ht="9" customHeight="1"/>
    <row r="10" spans="2:16" ht="15.75">
      <c r="B10" s="31"/>
      <c r="C10" s="30" t="s">
        <v>125</v>
      </c>
      <c r="D10" s="82" t="s">
        <v>124</v>
      </c>
      <c r="E10" s="82"/>
      <c r="F10" s="82"/>
      <c r="G10" s="82"/>
      <c r="H10" s="31"/>
      <c r="I10" s="31"/>
      <c r="J10" s="32"/>
      <c r="K10" s="32"/>
      <c r="L10" s="33"/>
      <c r="M10" s="32"/>
      <c r="N10" s="33"/>
      <c r="O10" s="31"/>
      <c r="P10" s="31"/>
    </row>
    <row r="11" spans="2:16" ht="15.75">
      <c r="B11" s="34"/>
      <c r="C11" s="34"/>
      <c r="D11" s="34"/>
      <c r="E11" s="73"/>
      <c r="F11" s="73"/>
      <c r="H11" s="34"/>
      <c r="I11" s="34"/>
      <c r="J11" s="34"/>
      <c r="K11" s="34"/>
      <c r="L11" s="34"/>
      <c r="M11" s="34"/>
      <c r="N11" s="34"/>
      <c r="O11" s="34"/>
      <c r="P11" s="34"/>
    </row>
    <row r="12" spans="2:16" ht="15.75" customHeight="1">
      <c r="B12" s="35"/>
      <c r="C12" s="36" t="s">
        <v>123</v>
      </c>
      <c r="D12" s="82">
        <v>2627</v>
      </c>
      <c r="E12" s="82"/>
      <c r="F12" s="82"/>
      <c r="G12" s="83" t="s">
        <v>181</v>
      </c>
      <c r="H12" s="83"/>
      <c r="I12" s="83"/>
      <c r="J12" s="83"/>
      <c r="K12" s="83"/>
      <c r="L12" s="83"/>
      <c r="M12" s="83"/>
      <c r="N12" s="83"/>
      <c r="O12" s="83"/>
      <c r="P12" s="83"/>
    </row>
    <row r="13" spans="2:16" ht="12.75" customHeight="1">
      <c r="D13" s="82"/>
      <c r="E13" s="82"/>
      <c r="F13" s="82"/>
      <c r="G13" s="82"/>
      <c r="H13" s="68"/>
    </row>
    <row r="14" spans="2:16" ht="45" customHeight="1">
      <c r="B14" s="84" t="s">
        <v>122</v>
      </c>
      <c r="C14" s="84" t="s">
        <v>171</v>
      </c>
      <c r="D14" s="89" t="s">
        <v>121</v>
      </c>
      <c r="E14" s="90"/>
      <c r="F14" s="91"/>
      <c r="G14" s="92" t="s">
        <v>120</v>
      </c>
      <c r="H14" s="93"/>
      <c r="I14" s="94"/>
      <c r="J14" s="84" t="s">
        <v>119</v>
      </c>
      <c r="K14" s="92" t="s">
        <v>118</v>
      </c>
      <c r="L14" s="93"/>
      <c r="M14" s="93"/>
      <c r="N14" s="93"/>
      <c r="O14" s="93"/>
      <c r="P14" s="94"/>
    </row>
    <row r="15" spans="2:16" ht="15" customHeight="1">
      <c r="B15" s="85"/>
      <c r="C15" s="87"/>
      <c r="D15" s="95" t="s">
        <v>114</v>
      </c>
      <c r="E15" s="95" t="s">
        <v>113</v>
      </c>
      <c r="F15" s="95"/>
      <c r="G15" s="95" t="s">
        <v>114</v>
      </c>
      <c r="H15" s="95" t="s">
        <v>113</v>
      </c>
      <c r="I15" s="95"/>
      <c r="J15" s="85"/>
      <c r="K15" s="89" t="s">
        <v>117</v>
      </c>
      <c r="L15" s="90"/>
      <c r="M15" s="91"/>
      <c r="N15" s="92" t="s">
        <v>115</v>
      </c>
      <c r="O15" s="93"/>
      <c r="P15" s="94"/>
    </row>
    <row r="16" spans="2:16" ht="15" customHeight="1">
      <c r="B16" s="85"/>
      <c r="C16" s="87"/>
      <c r="D16" s="95"/>
      <c r="E16" s="97" t="s">
        <v>117</v>
      </c>
      <c r="F16" s="97" t="s">
        <v>115</v>
      </c>
      <c r="G16" s="95"/>
      <c r="H16" s="97" t="s">
        <v>116</v>
      </c>
      <c r="I16" s="97" t="s">
        <v>115</v>
      </c>
      <c r="J16" s="87"/>
      <c r="K16" s="95" t="s">
        <v>114</v>
      </c>
      <c r="L16" s="95" t="s">
        <v>113</v>
      </c>
      <c r="M16" s="95"/>
      <c r="N16" s="95" t="s">
        <v>114</v>
      </c>
      <c r="O16" s="95" t="s">
        <v>113</v>
      </c>
      <c r="P16" s="95"/>
    </row>
    <row r="17" spans="1:16" ht="42" customHeight="1">
      <c r="B17" s="86"/>
      <c r="C17" s="88"/>
      <c r="D17" s="95"/>
      <c r="E17" s="97"/>
      <c r="F17" s="97"/>
      <c r="G17" s="95"/>
      <c r="H17" s="97"/>
      <c r="I17" s="97"/>
      <c r="J17" s="88"/>
      <c r="K17" s="95"/>
      <c r="L17" s="69" t="s">
        <v>112</v>
      </c>
      <c r="M17" s="69" t="s">
        <v>111</v>
      </c>
      <c r="N17" s="95"/>
      <c r="O17" s="69" t="s">
        <v>112</v>
      </c>
      <c r="P17" s="69" t="s">
        <v>111</v>
      </c>
    </row>
    <row r="18" spans="1:16">
      <c r="B18" s="27">
        <v>1</v>
      </c>
      <c r="C18" s="28">
        <v>2</v>
      </c>
      <c r="D18" s="27">
        <v>3</v>
      </c>
      <c r="E18" s="27">
        <v>4</v>
      </c>
      <c r="F18" s="27">
        <v>5</v>
      </c>
      <c r="G18" s="27">
        <v>6</v>
      </c>
      <c r="H18" s="27">
        <v>7</v>
      </c>
      <c r="I18" s="27">
        <v>8</v>
      </c>
      <c r="J18" s="27">
        <v>9</v>
      </c>
      <c r="K18" s="27">
        <v>10</v>
      </c>
      <c r="L18" s="27">
        <v>11</v>
      </c>
      <c r="M18" s="27">
        <v>12</v>
      </c>
      <c r="N18" s="27">
        <v>13</v>
      </c>
      <c r="O18" s="27">
        <v>14</v>
      </c>
      <c r="P18" s="27">
        <v>15</v>
      </c>
    </row>
    <row r="19" spans="1:16" ht="15.75">
      <c r="A19" s="37"/>
      <c r="B19" s="3"/>
      <c r="C19" s="46" t="s">
        <v>18</v>
      </c>
      <c r="D19" s="7">
        <f t="shared" ref="D19:D28" si="0">E19+F19</f>
        <v>48</v>
      </c>
      <c r="E19" s="17">
        <v>9</v>
      </c>
      <c r="F19" s="8">
        <v>39</v>
      </c>
      <c r="G19" s="7">
        <v>47</v>
      </c>
      <c r="H19" s="47">
        <v>9</v>
      </c>
      <c r="I19" s="47">
        <v>38</v>
      </c>
      <c r="J19" s="7">
        <f t="shared" ref="J19:J28" si="1">K19+N19</f>
        <v>42</v>
      </c>
      <c r="K19" s="48">
        <f t="shared" ref="K19:K28" si="2">L19+M19</f>
        <v>8</v>
      </c>
      <c r="L19" s="47">
        <v>7</v>
      </c>
      <c r="M19" s="47">
        <v>1</v>
      </c>
      <c r="N19" s="48">
        <f t="shared" ref="N19:N28" si="3">O19+P19</f>
        <v>34</v>
      </c>
      <c r="O19" s="47">
        <v>25</v>
      </c>
      <c r="P19" s="47">
        <v>9</v>
      </c>
    </row>
    <row r="20" spans="1:16" ht="31.5">
      <c r="A20" s="37"/>
      <c r="B20" s="3"/>
      <c r="C20" s="49" t="s">
        <v>146</v>
      </c>
      <c r="D20" s="7">
        <f t="shared" si="0"/>
        <v>25</v>
      </c>
      <c r="E20" s="17">
        <v>3</v>
      </c>
      <c r="F20" s="8">
        <v>22</v>
      </c>
      <c r="G20" s="7">
        <v>25</v>
      </c>
      <c r="H20" s="47">
        <v>3</v>
      </c>
      <c r="I20" s="47">
        <v>22</v>
      </c>
      <c r="J20" s="7">
        <f t="shared" si="1"/>
        <v>23</v>
      </c>
      <c r="K20" s="48">
        <f t="shared" si="2"/>
        <v>2</v>
      </c>
      <c r="L20" s="47">
        <v>2</v>
      </c>
      <c r="M20" s="47">
        <v>0</v>
      </c>
      <c r="N20" s="48">
        <f t="shared" si="3"/>
        <v>21</v>
      </c>
      <c r="O20" s="47">
        <v>14</v>
      </c>
      <c r="P20" s="47">
        <v>7</v>
      </c>
    </row>
    <row r="21" spans="1:16" ht="15.75">
      <c r="A21" s="37"/>
      <c r="B21" s="3"/>
      <c r="C21" s="46" t="s">
        <v>172</v>
      </c>
      <c r="D21" s="7">
        <f t="shared" si="0"/>
        <v>11</v>
      </c>
      <c r="E21" s="17">
        <v>2</v>
      </c>
      <c r="F21" s="8">
        <v>9</v>
      </c>
      <c r="G21" s="7">
        <v>11</v>
      </c>
      <c r="H21" s="47">
        <v>2</v>
      </c>
      <c r="I21" s="47">
        <v>9</v>
      </c>
      <c r="J21" s="7">
        <f t="shared" si="1"/>
        <v>11</v>
      </c>
      <c r="K21" s="48">
        <f t="shared" si="2"/>
        <v>2</v>
      </c>
      <c r="L21" s="47">
        <v>1</v>
      </c>
      <c r="M21" s="47">
        <v>1</v>
      </c>
      <c r="N21" s="48">
        <f t="shared" si="3"/>
        <v>9</v>
      </c>
      <c r="O21" s="47">
        <v>9</v>
      </c>
      <c r="P21" s="47">
        <v>0</v>
      </c>
    </row>
    <row r="22" spans="1:16" ht="42" customHeight="1">
      <c r="A22" s="37"/>
      <c r="B22" s="3"/>
      <c r="C22" s="46" t="s">
        <v>110</v>
      </c>
      <c r="D22" s="7">
        <f t="shared" si="0"/>
        <v>3</v>
      </c>
      <c r="E22" s="6">
        <v>0</v>
      </c>
      <c r="F22" s="8">
        <v>3</v>
      </c>
      <c r="G22" s="7">
        <v>3</v>
      </c>
      <c r="H22" s="6">
        <v>0</v>
      </c>
      <c r="I22" s="6">
        <v>3</v>
      </c>
      <c r="J22" s="7">
        <f t="shared" si="1"/>
        <v>2</v>
      </c>
      <c r="K22" s="48">
        <f t="shared" si="2"/>
        <v>0</v>
      </c>
      <c r="L22" s="6">
        <v>0</v>
      </c>
      <c r="M22" s="6">
        <v>0</v>
      </c>
      <c r="N22" s="48">
        <f t="shared" si="3"/>
        <v>2</v>
      </c>
      <c r="O22" s="6">
        <v>1</v>
      </c>
      <c r="P22" s="6">
        <v>1</v>
      </c>
    </row>
    <row r="23" spans="1:16" ht="18.75" customHeight="1">
      <c r="A23" s="37"/>
      <c r="B23" s="3"/>
      <c r="C23" s="46" t="s">
        <v>170</v>
      </c>
      <c r="D23" s="7">
        <f t="shared" si="0"/>
        <v>22</v>
      </c>
      <c r="E23" s="8">
        <v>3</v>
      </c>
      <c r="F23" s="8">
        <v>19</v>
      </c>
      <c r="G23" s="7">
        <v>22</v>
      </c>
      <c r="H23" s="6">
        <v>3</v>
      </c>
      <c r="I23" s="6">
        <v>19</v>
      </c>
      <c r="J23" s="7">
        <f t="shared" si="1"/>
        <v>22</v>
      </c>
      <c r="K23" s="48">
        <f t="shared" si="2"/>
        <v>3</v>
      </c>
      <c r="L23" s="6">
        <v>3</v>
      </c>
      <c r="M23" s="6">
        <v>0</v>
      </c>
      <c r="N23" s="48">
        <f t="shared" si="3"/>
        <v>19</v>
      </c>
      <c r="O23" s="6">
        <v>18</v>
      </c>
      <c r="P23" s="6">
        <v>1</v>
      </c>
    </row>
    <row r="24" spans="1:16" ht="15.75">
      <c r="A24" s="37"/>
      <c r="B24" s="3"/>
      <c r="C24" s="46" t="s">
        <v>109</v>
      </c>
      <c r="D24" s="7">
        <f t="shared" si="0"/>
        <v>7</v>
      </c>
      <c r="E24" s="6">
        <v>0</v>
      </c>
      <c r="F24" s="8">
        <v>7</v>
      </c>
      <c r="G24" s="7">
        <v>7</v>
      </c>
      <c r="H24" s="6">
        <v>0</v>
      </c>
      <c r="I24" s="6">
        <v>7</v>
      </c>
      <c r="J24" s="7">
        <f t="shared" si="1"/>
        <v>7</v>
      </c>
      <c r="K24" s="48">
        <f t="shared" si="2"/>
        <v>0</v>
      </c>
      <c r="L24" s="6">
        <v>0</v>
      </c>
      <c r="M24" s="6">
        <v>0</v>
      </c>
      <c r="N24" s="48">
        <f t="shared" si="3"/>
        <v>7</v>
      </c>
      <c r="O24" s="6">
        <v>6</v>
      </c>
      <c r="P24" s="6">
        <v>1</v>
      </c>
    </row>
    <row r="25" spans="1:16" ht="18.75" customHeight="1">
      <c r="A25" s="37"/>
      <c r="B25" s="3"/>
      <c r="C25" s="46" t="s">
        <v>108</v>
      </c>
      <c r="D25" s="7">
        <f t="shared" si="0"/>
        <v>6</v>
      </c>
      <c r="E25" s="6">
        <v>1</v>
      </c>
      <c r="F25" s="8">
        <v>5</v>
      </c>
      <c r="G25" s="7">
        <v>6</v>
      </c>
      <c r="H25" s="6">
        <v>1</v>
      </c>
      <c r="I25" s="6">
        <v>5</v>
      </c>
      <c r="J25" s="7">
        <f t="shared" si="1"/>
        <v>6</v>
      </c>
      <c r="K25" s="48">
        <f t="shared" si="2"/>
        <v>1</v>
      </c>
      <c r="L25" s="6">
        <v>1</v>
      </c>
      <c r="M25" s="6">
        <v>0</v>
      </c>
      <c r="N25" s="48">
        <f t="shared" si="3"/>
        <v>5</v>
      </c>
      <c r="O25" s="6">
        <v>5</v>
      </c>
      <c r="P25" s="6">
        <v>0</v>
      </c>
    </row>
    <row r="26" spans="1:16" ht="31.5">
      <c r="A26" s="37"/>
      <c r="B26" s="3"/>
      <c r="C26" s="50" t="s">
        <v>173</v>
      </c>
      <c r="D26" s="7">
        <f t="shared" si="0"/>
        <v>9</v>
      </c>
      <c r="E26" s="6">
        <v>1</v>
      </c>
      <c r="F26" s="8">
        <v>8</v>
      </c>
      <c r="G26" s="7">
        <v>9</v>
      </c>
      <c r="H26" s="6">
        <v>1</v>
      </c>
      <c r="I26" s="6">
        <v>8</v>
      </c>
      <c r="J26" s="7">
        <f t="shared" si="1"/>
        <v>9</v>
      </c>
      <c r="K26" s="48">
        <f t="shared" si="2"/>
        <v>1</v>
      </c>
      <c r="L26" s="6">
        <v>1</v>
      </c>
      <c r="M26" s="6">
        <v>0</v>
      </c>
      <c r="N26" s="48">
        <f t="shared" si="3"/>
        <v>8</v>
      </c>
      <c r="O26" s="6">
        <v>7</v>
      </c>
      <c r="P26" s="6">
        <v>1</v>
      </c>
    </row>
    <row r="27" spans="1:16" ht="15.75">
      <c r="A27" s="37"/>
      <c r="B27" s="3"/>
      <c r="C27" s="46" t="s">
        <v>169</v>
      </c>
      <c r="D27" s="7">
        <f t="shared" si="0"/>
        <v>5</v>
      </c>
      <c r="E27" s="6">
        <v>1</v>
      </c>
      <c r="F27" s="8">
        <v>4</v>
      </c>
      <c r="G27" s="7">
        <v>5</v>
      </c>
      <c r="H27" s="6">
        <v>1</v>
      </c>
      <c r="I27" s="6">
        <v>4</v>
      </c>
      <c r="J27" s="7">
        <f t="shared" si="1"/>
        <v>5</v>
      </c>
      <c r="K27" s="48">
        <f t="shared" si="2"/>
        <v>1</v>
      </c>
      <c r="L27" s="6">
        <v>1</v>
      </c>
      <c r="M27" s="6">
        <v>0</v>
      </c>
      <c r="N27" s="48">
        <f t="shared" si="3"/>
        <v>4</v>
      </c>
      <c r="O27" s="6">
        <v>4</v>
      </c>
      <c r="P27" s="6">
        <v>0</v>
      </c>
    </row>
    <row r="28" spans="1:16" ht="15.75">
      <c r="A28" s="37"/>
      <c r="B28" s="3"/>
      <c r="C28" s="46" t="s">
        <v>147</v>
      </c>
      <c r="D28" s="7">
        <f t="shared" si="0"/>
        <v>4</v>
      </c>
      <c r="E28" s="6">
        <v>0</v>
      </c>
      <c r="F28" s="8">
        <v>4</v>
      </c>
      <c r="G28" s="7">
        <v>4</v>
      </c>
      <c r="H28" s="6">
        <v>0</v>
      </c>
      <c r="I28" s="6">
        <v>4</v>
      </c>
      <c r="J28" s="7">
        <f t="shared" si="1"/>
        <v>4</v>
      </c>
      <c r="K28" s="48">
        <f t="shared" si="2"/>
        <v>0</v>
      </c>
      <c r="L28" s="6">
        <v>0</v>
      </c>
      <c r="M28" s="6">
        <v>0</v>
      </c>
      <c r="N28" s="48">
        <f t="shared" si="3"/>
        <v>4</v>
      </c>
      <c r="O28" s="6">
        <v>4</v>
      </c>
      <c r="P28" s="6">
        <v>0</v>
      </c>
    </row>
    <row r="29" spans="1:16" s="37" customFormat="1" ht="15.75">
      <c r="B29" s="3"/>
      <c r="C29" s="51" t="s">
        <v>107</v>
      </c>
      <c r="D29" s="5">
        <f>SUM(D19:D28)</f>
        <v>140</v>
      </c>
      <c r="E29" s="5">
        <f t="shared" ref="E29:I29" si="4">SUM(E19:E28)</f>
        <v>20</v>
      </c>
      <c r="F29" s="5">
        <f t="shared" si="4"/>
        <v>120</v>
      </c>
      <c r="G29" s="52">
        <f t="shared" si="4"/>
        <v>139</v>
      </c>
      <c r="H29" s="4">
        <f t="shared" si="4"/>
        <v>20</v>
      </c>
      <c r="I29" s="4">
        <f t="shared" si="4"/>
        <v>119</v>
      </c>
      <c r="J29" s="52">
        <f t="shared" ref="J29:P29" si="5">SUM(J19:J28)</f>
        <v>131</v>
      </c>
      <c r="K29" s="5">
        <f t="shared" si="5"/>
        <v>18</v>
      </c>
      <c r="L29" s="4">
        <f t="shared" si="5"/>
        <v>16</v>
      </c>
      <c r="M29" s="4">
        <f t="shared" si="5"/>
        <v>2</v>
      </c>
      <c r="N29" s="5">
        <f t="shared" si="5"/>
        <v>113</v>
      </c>
      <c r="O29" s="4">
        <f t="shared" si="5"/>
        <v>93</v>
      </c>
      <c r="P29" s="4">
        <f t="shared" si="5"/>
        <v>20</v>
      </c>
    </row>
    <row r="30" spans="1:16" s="37" customFormat="1" ht="15.75">
      <c r="B30" s="3"/>
      <c r="C30" s="46" t="s">
        <v>18</v>
      </c>
      <c r="D30" s="7">
        <f t="shared" ref="D30:D35" si="6">E30+F30</f>
        <v>18</v>
      </c>
      <c r="E30" s="6">
        <v>2</v>
      </c>
      <c r="F30" s="8">
        <v>16</v>
      </c>
      <c r="G30" s="53">
        <v>17</v>
      </c>
      <c r="H30" s="6">
        <v>2</v>
      </c>
      <c r="I30" s="6">
        <v>15</v>
      </c>
      <c r="J30" s="53">
        <f t="shared" ref="J30:J35" si="7">K30+N30</f>
        <v>15</v>
      </c>
      <c r="K30" s="48">
        <f t="shared" ref="K30:K35" si="8">L30+M30</f>
        <v>2</v>
      </c>
      <c r="L30" s="6">
        <v>2</v>
      </c>
      <c r="M30" s="6">
        <v>0</v>
      </c>
      <c r="N30" s="48">
        <f t="shared" ref="N30:N35" si="9">O30+P30</f>
        <v>13</v>
      </c>
      <c r="O30" s="6">
        <v>10</v>
      </c>
      <c r="P30" s="6">
        <v>3</v>
      </c>
    </row>
    <row r="31" spans="1:16" s="37" customFormat="1" ht="18" customHeight="1">
      <c r="B31" s="3"/>
      <c r="C31" s="49" t="s">
        <v>106</v>
      </c>
      <c r="D31" s="7">
        <f t="shared" si="6"/>
        <v>8</v>
      </c>
      <c r="E31" s="6">
        <v>1</v>
      </c>
      <c r="F31" s="8">
        <v>7</v>
      </c>
      <c r="G31" s="53">
        <v>8</v>
      </c>
      <c r="H31" s="6">
        <v>1</v>
      </c>
      <c r="I31" s="6">
        <v>7</v>
      </c>
      <c r="J31" s="53">
        <f t="shared" si="7"/>
        <v>5</v>
      </c>
      <c r="K31" s="48">
        <f t="shared" si="8"/>
        <v>1</v>
      </c>
      <c r="L31" s="6">
        <v>1</v>
      </c>
      <c r="M31" s="6">
        <v>0</v>
      </c>
      <c r="N31" s="48">
        <f t="shared" si="9"/>
        <v>4</v>
      </c>
      <c r="O31" s="6">
        <v>2</v>
      </c>
      <c r="P31" s="6">
        <v>2</v>
      </c>
    </row>
    <row r="32" spans="1:16" s="37" customFormat="1" ht="15.75">
      <c r="B32" s="3"/>
      <c r="C32" s="49" t="s">
        <v>105</v>
      </c>
      <c r="D32" s="7">
        <f t="shared" si="6"/>
        <v>6</v>
      </c>
      <c r="E32" s="6">
        <v>1</v>
      </c>
      <c r="F32" s="8">
        <v>5</v>
      </c>
      <c r="G32" s="53">
        <v>6</v>
      </c>
      <c r="H32" s="6">
        <v>1</v>
      </c>
      <c r="I32" s="6">
        <v>5</v>
      </c>
      <c r="J32" s="53">
        <f t="shared" si="7"/>
        <v>6</v>
      </c>
      <c r="K32" s="48">
        <f t="shared" si="8"/>
        <v>1</v>
      </c>
      <c r="L32" s="6">
        <v>1</v>
      </c>
      <c r="M32" s="6">
        <v>0</v>
      </c>
      <c r="N32" s="48">
        <f t="shared" si="9"/>
        <v>5</v>
      </c>
      <c r="O32" s="6">
        <v>5</v>
      </c>
      <c r="P32" s="6">
        <v>0</v>
      </c>
    </row>
    <row r="33" spans="2:16" s="37" customFormat="1" ht="15.75">
      <c r="B33" s="3"/>
      <c r="C33" s="49" t="s">
        <v>148</v>
      </c>
      <c r="D33" s="7">
        <f t="shared" si="6"/>
        <v>2</v>
      </c>
      <c r="E33" s="6">
        <v>0</v>
      </c>
      <c r="F33" s="8">
        <v>2</v>
      </c>
      <c r="G33" s="53">
        <v>2</v>
      </c>
      <c r="H33" s="6">
        <v>0</v>
      </c>
      <c r="I33" s="6">
        <v>2</v>
      </c>
      <c r="J33" s="53">
        <f t="shared" si="7"/>
        <v>2</v>
      </c>
      <c r="K33" s="48">
        <f t="shared" si="8"/>
        <v>0</v>
      </c>
      <c r="L33" s="6">
        <v>0</v>
      </c>
      <c r="M33" s="6">
        <v>0</v>
      </c>
      <c r="N33" s="48">
        <f t="shared" si="9"/>
        <v>2</v>
      </c>
      <c r="O33" s="6">
        <v>2</v>
      </c>
      <c r="P33" s="6">
        <v>0</v>
      </c>
    </row>
    <row r="34" spans="2:16" s="37" customFormat="1" ht="15.75">
      <c r="B34" s="3"/>
      <c r="C34" s="49" t="s">
        <v>176</v>
      </c>
      <c r="D34" s="7">
        <f t="shared" si="6"/>
        <v>3</v>
      </c>
      <c r="E34" s="6">
        <v>0</v>
      </c>
      <c r="F34" s="8">
        <v>3</v>
      </c>
      <c r="G34" s="53">
        <v>2</v>
      </c>
      <c r="H34" s="6">
        <v>0</v>
      </c>
      <c r="I34" s="6">
        <v>2</v>
      </c>
      <c r="J34" s="53">
        <f t="shared" si="7"/>
        <v>2</v>
      </c>
      <c r="K34" s="48">
        <f t="shared" si="8"/>
        <v>0</v>
      </c>
      <c r="L34" s="6">
        <v>0</v>
      </c>
      <c r="M34" s="6">
        <v>0</v>
      </c>
      <c r="N34" s="48">
        <f t="shared" si="9"/>
        <v>2</v>
      </c>
      <c r="O34" s="6">
        <v>2</v>
      </c>
      <c r="P34" s="6">
        <v>0</v>
      </c>
    </row>
    <row r="35" spans="2:16" s="37" customFormat="1" ht="15.75">
      <c r="B35" s="3"/>
      <c r="C35" s="54" t="s">
        <v>104</v>
      </c>
      <c r="D35" s="7">
        <f t="shared" si="6"/>
        <v>8</v>
      </c>
      <c r="E35" s="6">
        <v>1</v>
      </c>
      <c r="F35" s="8">
        <v>7</v>
      </c>
      <c r="G35" s="53">
        <v>7</v>
      </c>
      <c r="H35" s="6">
        <v>1</v>
      </c>
      <c r="I35" s="6">
        <v>6</v>
      </c>
      <c r="J35" s="53">
        <f t="shared" si="7"/>
        <v>7</v>
      </c>
      <c r="K35" s="48">
        <f t="shared" si="8"/>
        <v>1</v>
      </c>
      <c r="L35" s="6">
        <v>1</v>
      </c>
      <c r="M35" s="6">
        <v>0</v>
      </c>
      <c r="N35" s="48">
        <f t="shared" si="9"/>
        <v>6</v>
      </c>
      <c r="O35" s="6">
        <v>6</v>
      </c>
      <c r="P35" s="6">
        <v>0</v>
      </c>
    </row>
    <row r="36" spans="2:16" s="37" customFormat="1" ht="15.75">
      <c r="B36" s="3"/>
      <c r="C36" s="51" t="s">
        <v>103</v>
      </c>
      <c r="D36" s="5">
        <f>SUM(D30:D35)</f>
        <v>45</v>
      </c>
      <c r="E36" s="5">
        <f>SUM(E30:E35)</f>
        <v>5</v>
      </c>
      <c r="F36" s="5">
        <f>SUM(F30:F35)</f>
        <v>40</v>
      </c>
      <c r="G36" s="52">
        <f>G30+G31+G32+G33+G34+G35</f>
        <v>42</v>
      </c>
      <c r="H36" s="4">
        <f t="shared" ref="H36" si="10">H30+H31+H32+H33+H34+H35</f>
        <v>5</v>
      </c>
      <c r="I36" s="4">
        <f t="shared" ref="I36:P36" si="11">I30+I31+I32+I33+I34+I35</f>
        <v>37</v>
      </c>
      <c r="J36" s="52">
        <f t="shared" si="11"/>
        <v>37</v>
      </c>
      <c r="K36" s="5">
        <f t="shared" si="11"/>
        <v>5</v>
      </c>
      <c r="L36" s="4">
        <f t="shared" si="11"/>
        <v>5</v>
      </c>
      <c r="M36" s="4">
        <f t="shared" si="11"/>
        <v>0</v>
      </c>
      <c r="N36" s="5">
        <f t="shared" si="11"/>
        <v>32</v>
      </c>
      <c r="O36" s="4">
        <f t="shared" si="11"/>
        <v>27</v>
      </c>
      <c r="P36" s="4">
        <f t="shared" si="11"/>
        <v>5</v>
      </c>
    </row>
    <row r="37" spans="2:16" s="37" customFormat="1" ht="15.75">
      <c r="B37" s="3"/>
      <c r="C37" s="46" t="s">
        <v>18</v>
      </c>
      <c r="D37" s="7">
        <f>E37+F37</f>
        <v>38</v>
      </c>
      <c r="E37" s="6">
        <v>4</v>
      </c>
      <c r="F37" s="8">
        <v>34</v>
      </c>
      <c r="G37" s="53">
        <v>38</v>
      </c>
      <c r="H37" s="6">
        <v>4</v>
      </c>
      <c r="I37" s="6">
        <v>34</v>
      </c>
      <c r="J37" s="53">
        <f>K37+N37</f>
        <v>32</v>
      </c>
      <c r="K37" s="48">
        <f>L37+M37</f>
        <v>2</v>
      </c>
      <c r="L37" s="6">
        <v>1</v>
      </c>
      <c r="M37" s="6">
        <v>1</v>
      </c>
      <c r="N37" s="48">
        <f>O37+P37</f>
        <v>30</v>
      </c>
      <c r="O37" s="6">
        <v>22</v>
      </c>
      <c r="P37" s="6">
        <v>8</v>
      </c>
    </row>
    <row r="38" spans="2:16" s="37" customFormat="1" ht="14.25" customHeight="1">
      <c r="B38" s="3"/>
      <c r="C38" s="46" t="s">
        <v>78</v>
      </c>
      <c r="D38" s="7">
        <f>E38+F38</f>
        <v>17</v>
      </c>
      <c r="E38" s="6">
        <v>3</v>
      </c>
      <c r="F38" s="8">
        <v>14</v>
      </c>
      <c r="G38" s="53">
        <v>17</v>
      </c>
      <c r="H38" s="6">
        <v>3</v>
      </c>
      <c r="I38" s="6">
        <v>14</v>
      </c>
      <c r="J38" s="53">
        <f>K38+N38</f>
        <v>14</v>
      </c>
      <c r="K38" s="48">
        <f>L38+M38</f>
        <v>2</v>
      </c>
      <c r="L38" s="6">
        <v>2</v>
      </c>
      <c r="M38" s="6">
        <v>0</v>
      </c>
      <c r="N38" s="48">
        <f>O38+P38</f>
        <v>12</v>
      </c>
      <c r="O38" s="6">
        <v>12</v>
      </c>
      <c r="P38" s="6">
        <v>0</v>
      </c>
    </row>
    <row r="39" spans="2:16" s="37" customFormat="1" ht="14.25" customHeight="1">
      <c r="B39" s="3"/>
      <c r="C39" s="46" t="s">
        <v>100</v>
      </c>
      <c r="D39" s="7">
        <f>E39+F39</f>
        <v>5</v>
      </c>
      <c r="E39" s="6">
        <v>1</v>
      </c>
      <c r="F39" s="8">
        <v>4</v>
      </c>
      <c r="G39" s="53">
        <v>5</v>
      </c>
      <c r="H39" s="6">
        <v>1</v>
      </c>
      <c r="I39" s="6">
        <v>4</v>
      </c>
      <c r="J39" s="53">
        <f>K39+N39</f>
        <v>4</v>
      </c>
      <c r="K39" s="48">
        <f>L39+M39</f>
        <v>1</v>
      </c>
      <c r="L39" s="6">
        <v>1</v>
      </c>
      <c r="M39" s="6">
        <v>0</v>
      </c>
      <c r="N39" s="48">
        <f>O39+P39</f>
        <v>3</v>
      </c>
      <c r="O39" s="6">
        <v>3</v>
      </c>
      <c r="P39" s="6">
        <v>0</v>
      </c>
    </row>
    <row r="40" spans="2:16" s="37" customFormat="1" ht="14.25" customHeight="1">
      <c r="B40" s="3"/>
      <c r="C40" s="50" t="s">
        <v>102</v>
      </c>
      <c r="D40" s="7">
        <f>E40+F40</f>
        <v>5</v>
      </c>
      <c r="E40" s="6">
        <v>1</v>
      </c>
      <c r="F40" s="8">
        <v>4</v>
      </c>
      <c r="G40" s="53">
        <v>5</v>
      </c>
      <c r="H40" s="6">
        <v>1</v>
      </c>
      <c r="I40" s="6">
        <v>4</v>
      </c>
      <c r="J40" s="53">
        <f>K40+N40</f>
        <v>5</v>
      </c>
      <c r="K40" s="48">
        <f>L40+M40</f>
        <v>1</v>
      </c>
      <c r="L40" s="6">
        <v>1</v>
      </c>
      <c r="M40" s="6">
        <v>0</v>
      </c>
      <c r="N40" s="48">
        <f>O40+P40</f>
        <v>4</v>
      </c>
      <c r="O40" s="6">
        <v>4</v>
      </c>
      <c r="P40" s="6">
        <v>0</v>
      </c>
    </row>
    <row r="41" spans="2:16" s="37" customFormat="1" ht="14.25" customHeight="1">
      <c r="B41" s="3"/>
      <c r="C41" s="50" t="s">
        <v>101</v>
      </c>
      <c r="D41" s="7">
        <f>E41+F41</f>
        <v>7</v>
      </c>
      <c r="E41" s="17">
        <v>1</v>
      </c>
      <c r="F41" s="55">
        <v>6</v>
      </c>
      <c r="G41" s="56">
        <v>7</v>
      </c>
      <c r="H41" s="17">
        <v>1</v>
      </c>
      <c r="I41" s="17">
        <v>6</v>
      </c>
      <c r="J41" s="56">
        <f>K41+N41</f>
        <v>7</v>
      </c>
      <c r="K41" s="57">
        <f>L41+M41</f>
        <v>1</v>
      </c>
      <c r="L41" s="17">
        <v>1</v>
      </c>
      <c r="M41" s="17">
        <v>0</v>
      </c>
      <c r="N41" s="57">
        <f>O41+P41</f>
        <v>6</v>
      </c>
      <c r="O41" s="17">
        <v>6</v>
      </c>
      <c r="P41" s="17">
        <v>0</v>
      </c>
    </row>
    <row r="42" spans="2:16" s="37" customFormat="1" ht="15.75">
      <c r="B42" s="3"/>
      <c r="C42" s="51" t="s">
        <v>99</v>
      </c>
      <c r="D42" s="4">
        <f>SUM(D37:D41)</f>
        <v>72</v>
      </c>
      <c r="E42" s="4">
        <f>SUM(E37:E41)</f>
        <v>10</v>
      </c>
      <c r="F42" s="5">
        <f>SUM(F37:F41)</f>
        <v>62</v>
      </c>
      <c r="G42" s="52">
        <f t="shared" ref="G42:I42" si="12">G37+G38+G39+G40+G41</f>
        <v>72</v>
      </c>
      <c r="H42" s="4">
        <f t="shared" si="12"/>
        <v>10</v>
      </c>
      <c r="I42" s="4">
        <f t="shared" si="12"/>
        <v>62</v>
      </c>
      <c r="J42" s="52">
        <f t="shared" ref="J42:P42" si="13">J37+J38+J39+J40+J41</f>
        <v>62</v>
      </c>
      <c r="K42" s="5">
        <f t="shared" si="13"/>
        <v>7</v>
      </c>
      <c r="L42" s="4">
        <f t="shared" si="13"/>
        <v>6</v>
      </c>
      <c r="M42" s="4">
        <f t="shared" si="13"/>
        <v>1</v>
      </c>
      <c r="N42" s="5">
        <f t="shared" si="13"/>
        <v>55</v>
      </c>
      <c r="O42" s="4">
        <f t="shared" si="13"/>
        <v>47</v>
      </c>
      <c r="P42" s="4">
        <f t="shared" si="13"/>
        <v>8</v>
      </c>
    </row>
    <row r="43" spans="2:16" s="37" customFormat="1" ht="15.75">
      <c r="B43" s="3"/>
      <c r="C43" s="46" t="s">
        <v>18</v>
      </c>
      <c r="D43" s="7">
        <f t="shared" ref="D43:D48" si="14">E43+F43</f>
        <v>9</v>
      </c>
      <c r="E43" s="6">
        <v>1</v>
      </c>
      <c r="F43" s="8">
        <v>8</v>
      </c>
      <c r="G43" s="7">
        <v>9</v>
      </c>
      <c r="H43" s="6">
        <v>1</v>
      </c>
      <c r="I43" s="6">
        <v>8</v>
      </c>
      <c r="J43" s="53">
        <f t="shared" ref="J43:J48" si="15">K43+N43</f>
        <v>9</v>
      </c>
      <c r="K43" s="48">
        <f t="shared" ref="K43:K48" si="16">L43+M43</f>
        <v>1</v>
      </c>
      <c r="L43" s="6">
        <v>1</v>
      </c>
      <c r="M43" s="6">
        <v>0</v>
      </c>
      <c r="N43" s="48">
        <f t="shared" ref="N43:N48" si="17">O43+P43</f>
        <v>8</v>
      </c>
      <c r="O43" s="6">
        <v>6</v>
      </c>
      <c r="P43" s="6">
        <v>2</v>
      </c>
    </row>
    <row r="44" spans="2:16" s="37" customFormat="1" ht="18" customHeight="1">
      <c r="B44" s="3"/>
      <c r="C44" s="46" t="s">
        <v>65</v>
      </c>
      <c r="D44" s="7">
        <f t="shared" si="14"/>
        <v>1</v>
      </c>
      <c r="E44" s="6">
        <v>0</v>
      </c>
      <c r="F44" s="8">
        <v>1</v>
      </c>
      <c r="G44" s="7">
        <v>1</v>
      </c>
      <c r="H44" s="6">
        <v>0</v>
      </c>
      <c r="I44" s="6">
        <v>1</v>
      </c>
      <c r="J44" s="53">
        <f t="shared" si="15"/>
        <v>1</v>
      </c>
      <c r="K44" s="48">
        <f t="shared" si="16"/>
        <v>0</v>
      </c>
      <c r="L44" s="6">
        <v>0</v>
      </c>
      <c r="M44" s="6">
        <v>0</v>
      </c>
      <c r="N44" s="48">
        <f t="shared" si="17"/>
        <v>1</v>
      </c>
      <c r="O44" s="6">
        <v>1</v>
      </c>
      <c r="P44" s="6">
        <v>0</v>
      </c>
    </row>
    <row r="45" spans="2:16" s="37" customFormat="1" ht="15.75">
      <c r="B45" s="3"/>
      <c r="C45" s="46" t="s">
        <v>98</v>
      </c>
      <c r="D45" s="7">
        <f t="shared" si="14"/>
        <v>8</v>
      </c>
      <c r="E45" s="6">
        <v>1</v>
      </c>
      <c r="F45" s="8">
        <v>7</v>
      </c>
      <c r="G45" s="7">
        <v>8</v>
      </c>
      <c r="H45" s="6">
        <v>1</v>
      </c>
      <c r="I45" s="6">
        <v>7</v>
      </c>
      <c r="J45" s="53">
        <f t="shared" si="15"/>
        <v>5</v>
      </c>
      <c r="K45" s="48">
        <f t="shared" si="16"/>
        <v>1</v>
      </c>
      <c r="L45" s="6">
        <v>1</v>
      </c>
      <c r="M45" s="6">
        <v>0</v>
      </c>
      <c r="N45" s="48">
        <f t="shared" si="17"/>
        <v>4</v>
      </c>
      <c r="O45" s="6">
        <v>2</v>
      </c>
      <c r="P45" s="6">
        <v>2</v>
      </c>
    </row>
    <row r="46" spans="2:16" s="37" customFormat="1" ht="15.75">
      <c r="B46" s="3"/>
      <c r="C46" s="46" t="s">
        <v>96</v>
      </c>
      <c r="D46" s="7">
        <f t="shared" si="14"/>
        <v>2</v>
      </c>
      <c r="E46" s="6">
        <v>0</v>
      </c>
      <c r="F46" s="8">
        <v>2</v>
      </c>
      <c r="G46" s="7">
        <v>2</v>
      </c>
      <c r="H46" s="6">
        <v>0</v>
      </c>
      <c r="I46" s="6">
        <v>2</v>
      </c>
      <c r="J46" s="53">
        <f t="shared" si="15"/>
        <v>2</v>
      </c>
      <c r="K46" s="48">
        <f t="shared" si="16"/>
        <v>0</v>
      </c>
      <c r="L46" s="6">
        <v>0</v>
      </c>
      <c r="M46" s="6">
        <v>0</v>
      </c>
      <c r="N46" s="48">
        <f t="shared" si="17"/>
        <v>2</v>
      </c>
      <c r="O46" s="6">
        <v>2</v>
      </c>
      <c r="P46" s="6">
        <v>0</v>
      </c>
    </row>
    <row r="47" spans="2:16" s="37" customFormat="1" ht="15.75">
      <c r="B47" s="3"/>
      <c r="C47" s="50" t="s">
        <v>81</v>
      </c>
      <c r="D47" s="7">
        <f t="shared" si="14"/>
        <v>0</v>
      </c>
      <c r="E47" s="6">
        <v>0</v>
      </c>
      <c r="F47" s="8">
        <v>0</v>
      </c>
      <c r="G47" s="45">
        <v>0</v>
      </c>
      <c r="H47" s="6">
        <v>0</v>
      </c>
      <c r="I47" s="6">
        <v>0</v>
      </c>
      <c r="J47" s="45">
        <f t="shared" si="15"/>
        <v>0</v>
      </c>
      <c r="K47" s="45">
        <f t="shared" si="16"/>
        <v>0</v>
      </c>
      <c r="L47" s="6">
        <v>0</v>
      </c>
      <c r="M47" s="6">
        <v>0</v>
      </c>
      <c r="N47" s="45">
        <f t="shared" si="17"/>
        <v>0</v>
      </c>
      <c r="O47" s="6">
        <v>0</v>
      </c>
      <c r="P47" s="6">
        <v>0</v>
      </c>
    </row>
    <row r="48" spans="2:16" s="37" customFormat="1" ht="15.75">
      <c r="B48" s="3"/>
      <c r="C48" s="50" t="s">
        <v>97</v>
      </c>
      <c r="D48" s="7">
        <f t="shared" si="14"/>
        <v>4</v>
      </c>
      <c r="E48" s="6">
        <v>0</v>
      </c>
      <c r="F48" s="8">
        <v>4</v>
      </c>
      <c r="G48" s="7">
        <v>4</v>
      </c>
      <c r="H48" s="6">
        <v>0</v>
      </c>
      <c r="I48" s="6">
        <v>4</v>
      </c>
      <c r="J48" s="53">
        <f t="shared" si="15"/>
        <v>4</v>
      </c>
      <c r="K48" s="48">
        <f t="shared" si="16"/>
        <v>0</v>
      </c>
      <c r="L48" s="6">
        <v>0</v>
      </c>
      <c r="M48" s="6">
        <v>0</v>
      </c>
      <c r="N48" s="48">
        <f t="shared" si="17"/>
        <v>4</v>
      </c>
      <c r="O48" s="6">
        <v>4</v>
      </c>
      <c r="P48" s="6">
        <v>0</v>
      </c>
    </row>
    <row r="49" spans="2:16" s="37" customFormat="1" ht="15.75">
      <c r="B49" s="3"/>
      <c r="C49" s="58" t="s">
        <v>95</v>
      </c>
      <c r="D49" s="4">
        <f>SUM(D43:D48)</f>
        <v>24</v>
      </c>
      <c r="E49" s="4">
        <f>SUM(E43:E48)</f>
        <v>2</v>
      </c>
      <c r="F49" s="5">
        <f>SUM(F43:F48)</f>
        <v>22</v>
      </c>
      <c r="G49" s="52">
        <f>G43+G44+G45+G46+G47+G48</f>
        <v>24</v>
      </c>
      <c r="H49" s="4">
        <f>H43+H44+H45+H46+H47+H48</f>
        <v>2</v>
      </c>
      <c r="I49" s="4">
        <f t="shared" ref="I49" si="18">I43+I44+I45+I46+I47+I48</f>
        <v>22</v>
      </c>
      <c r="J49" s="52">
        <f t="shared" ref="J49:P49" si="19">J43+J44+J45+J46+J47+J48</f>
        <v>21</v>
      </c>
      <c r="K49" s="5">
        <f t="shared" si="19"/>
        <v>2</v>
      </c>
      <c r="L49" s="4">
        <f t="shared" si="19"/>
        <v>2</v>
      </c>
      <c r="M49" s="4">
        <f t="shared" si="19"/>
        <v>0</v>
      </c>
      <c r="N49" s="5">
        <f t="shared" si="19"/>
        <v>19</v>
      </c>
      <c r="O49" s="4">
        <f t="shared" si="19"/>
        <v>15</v>
      </c>
      <c r="P49" s="4">
        <f t="shared" si="19"/>
        <v>4</v>
      </c>
    </row>
    <row r="50" spans="2:16" s="37" customFormat="1" ht="15.75">
      <c r="B50" s="3"/>
      <c r="C50" s="46" t="s">
        <v>18</v>
      </c>
      <c r="D50" s="7">
        <f t="shared" ref="D50:D56" si="20">E50+F50</f>
        <v>35</v>
      </c>
      <c r="E50" s="6">
        <v>7</v>
      </c>
      <c r="F50" s="8">
        <v>28</v>
      </c>
      <c r="G50" s="7">
        <v>34</v>
      </c>
      <c r="H50" s="6">
        <v>7</v>
      </c>
      <c r="I50" s="6">
        <v>27</v>
      </c>
      <c r="J50" s="53">
        <f t="shared" ref="J50:J56" si="21">K50+N50</f>
        <v>25</v>
      </c>
      <c r="K50" s="7">
        <f t="shared" ref="K50:K56" si="22">L50+M50</f>
        <v>3</v>
      </c>
      <c r="L50" s="6">
        <v>2</v>
      </c>
      <c r="M50" s="6">
        <v>1</v>
      </c>
      <c r="N50" s="7">
        <f t="shared" ref="N50:N56" si="23">O50+P50</f>
        <v>22</v>
      </c>
      <c r="O50" s="6">
        <v>12</v>
      </c>
      <c r="P50" s="6">
        <v>10</v>
      </c>
    </row>
    <row r="51" spans="2:16" s="37" customFormat="1" ht="31.5">
      <c r="B51" s="3"/>
      <c r="C51" s="49" t="s">
        <v>92</v>
      </c>
      <c r="D51" s="7">
        <f t="shared" si="20"/>
        <v>25</v>
      </c>
      <c r="E51" s="6">
        <v>5</v>
      </c>
      <c r="F51" s="8">
        <v>20</v>
      </c>
      <c r="G51" s="7">
        <v>25</v>
      </c>
      <c r="H51" s="6">
        <v>5</v>
      </c>
      <c r="I51" s="6">
        <v>20</v>
      </c>
      <c r="J51" s="53">
        <f t="shared" si="21"/>
        <v>20</v>
      </c>
      <c r="K51" s="7">
        <f t="shared" si="22"/>
        <v>3</v>
      </c>
      <c r="L51" s="6">
        <v>1</v>
      </c>
      <c r="M51" s="6">
        <v>2</v>
      </c>
      <c r="N51" s="7">
        <f t="shared" si="23"/>
        <v>17</v>
      </c>
      <c r="O51" s="6">
        <v>10</v>
      </c>
      <c r="P51" s="6">
        <v>7</v>
      </c>
    </row>
    <row r="52" spans="2:16" s="37" customFormat="1" ht="15.75" customHeight="1">
      <c r="B52" s="3"/>
      <c r="C52" s="46" t="s">
        <v>178</v>
      </c>
      <c r="D52" s="7">
        <f t="shared" si="20"/>
        <v>13</v>
      </c>
      <c r="E52" s="6">
        <v>2</v>
      </c>
      <c r="F52" s="8">
        <v>11</v>
      </c>
      <c r="G52" s="7">
        <v>13</v>
      </c>
      <c r="H52" s="6">
        <v>2</v>
      </c>
      <c r="I52" s="6">
        <v>11</v>
      </c>
      <c r="J52" s="53">
        <f t="shared" si="21"/>
        <v>13</v>
      </c>
      <c r="K52" s="7">
        <f t="shared" si="22"/>
        <v>2</v>
      </c>
      <c r="L52" s="6">
        <v>2</v>
      </c>
      <c r="M52" s="6">
        <v>0</v>
      </c>
      <c r="N52" s="7">
        <f t="shared" si="23"/>
        <v>11</v>
      </c>
      <c r="O52" s="6">
        <v>11</v>
      </c>
      <c r="P52" s="6">
        <v>0</v>
      </c>
    </row>
    <row r="53" spans="2:16" s="37" customFormat="1" ht="15" customHeight="1">
      <c r="B53" s="3"/>
      <c r="C53" s="46" t="s">
        <v>177</v>
      </c>
      <c r="D53" s="7">
        <f t="shared" si="20"/>
        <v>4</v>
      </c>
      <c r="E53" s="6">
        <v>0</v>
      </c>
      <c r="F53" s="8">
        <v>4</v>
      </c>
      <c r="G53" s="7">
        <v>4</v>
      </c>
      <c r="H53" s="6">
        <v>0</v>
      </c>
      <c r="I53" s="6">
        <v>4</v>
      </c>
      <c r="J53" s="53">
        <f t="shared" si="21"/>
        <v>4</v>
      </c>
      <c r="K53" s="7">
        <f t="shared" si="22"/>
        <v>0</v>
      </c>
      <c r="L53" s="6">
        <v>0</v>
      </c>
      <c r="M53" s="6">
        <v>0</v>
      </c>
      <c r="N53" s="7">
        <f t="shared" si="23"/>
        <v>4</v>
      </c>
      <c r="O53" s="6">
        <v>4</v>
      </c>
      <c r="P53" s="6">
        <v>0</v>
      </c>
    </row>
    <row r="54" spans="2:16" s="37" customFormat="1" ht="15.75">
      <c r="B54" s="3"/>
      <c r="C54" s="50" t="s">
        <v>91</v>
      </c>
      <c r="D54" s="7">
        <f t="shared" si="20"/>
        <v>8</v>
      </c>
      <c r="E54" s="6">
        <v>1</v>
      </c>
      <c r="F54" s="8">
        <v>7</v>
      </c>
      <c r="G54" s="7">
        <v>8</v>
      </c>
      <c r="H54" s="6">
        <v>1</v>
      </c>
      <c r="I54" s="6">
        <v>7</v>
      </c>
      <c r="J54" s="53">
        <f t="shared" si="21"/>
        <v>8</v>
      </c>
      <c r="K54" s="7">
        <f t="shared" si="22"/>
        <v>1</v>
      </c>
      <c r="L54" s="6">
        <v>1</v>
      </c>
      <c r="M54" s="6">
        <v>0</v>
      </c>
      <c r="N54" s="7">
        <f t="shared" si="23"/>
        <v>7</v>
      </c>
      <c r="O54" s="6">
        <v>6</v>
      </c>
      <c r="P54" s="6">
        <v>1</v>
      </c>
    </row>
    <row r="55" spans="2:16" s="37" customFormat="1" ht="15.75">
      <c r="B55" s="3"/>
      <c r="C55" s="46" t="s">
        <v>132</v>
      </c>
      <c r="D55" s="7">
        <f t="shared" si="20"/>
        <v>9</v>
      </c>
      <c r="E55" s="6">
        <v>1</v>
      </c>
      <c r="F55" s="8">
        <v>8</v>
      </c>
      <c r="G55" s="7">
        <v>9</v>
      </c>
      <c r="H55" s="6">
        <v>1</v>
      </c>
      <c r="I55" s="6">
        <v>8</v>
      </c>
      <c r="J55" s="56">
        <f t="shared" si="21"/>
        <v>6</v>
      </c>
      <c r="K55" s="7">
        <f t="shared" si="22"/>
        <v>0</v>
      </c>
      <c r="L55" s="6">
        <v>0</v>
      </c>
      <c r="M55" s="6">
        <v>0</v>
      </c>
      <c r="N55" s="7">
        <f t="shared" si="23"/>
        <v>6</v>
      </c>
      <c r="O55" s="6">
        <v>2</v>
      </c>
      <c r="P55" s="6">
        <v>4</v>
      </c>
    </row>
    <row r="56" spans="2:16" s="37" customFormat="1" ht="15.75">
      <c r="B56" s="3"/>
      <c r="C56" s="46" t="s">
        <v>133</v>
      </c>
      <c r="D56" s="7">
        <f t="shared" si="20"/>
        <v>9</v>
      </c>
      <c r="E56" s="6">
        <v>1</v>
      </c>
      <c r="F56" s="8">
        <v>8</v>
      </c>
      <c r="G56" s="7">
        <v>9</v>
      </c>
      <c r="H56" s="6">
        <v>1</v>
      </c>
      <c r="I56" s="6">
        <v>8</v>
      </c>
      <c r="J56" s="53">
        <f t="shared" si="21"/>
        <v>9</v>
      </c>
      <c r="K56" s="7">
        <f t="shared" si="22"/>
        <v>1</v>
      </c>
      <c r="L56" s="6">
        <v>1</v>
      </c>
      <c r="M56" s="6">
        <v>0</v>
      </c>
      <c r="N56" s="7">
        <f t="shared" si="23"/>
        <v>8</v>
      </c>
      <c r="O56" s="6">
        <v>8</v>
      </c>
      <c r="P56" s="6">
        <v>0</v>
      </c>
    </row>
    <row r="57" spans="2:16" s="37" customFormat="1" ht="15.75">
      <c r="B57" s="3"/>
      <c r="C57" s="58" t="s">
        <v>90</v>
      </c>
      <c r="D57" s="5">
        <f>SUM(D50:D56)</f>
        <v>103</v>
      </c>
      <c r="E57" s="5">
        <f>SUM(E50:E56)</f>
        <v>17</v>
      </c>
      <c r="F57" s="5">
        <f>SUM(F50:F56)</f>
        <v>86</v>
      </c>
      <c r="G57" s="5">
        <f>G50+G51+G52+G53+G54+G55+G56</f>
        <v>102</v>
      </c>
      <c r="H57" s="5">
        <f t="shared" ref="H57:I57" si="24">H50+H51+H52+H53+H54+H55+H56</f>
        <v>17</v>
      </c>
      <c r="I57" s="5">
        <f t="shared" si="24"/>
        <v>85</v>
      </c>
      <c r="J57" s="5">
        <f t="shared" ref="J57:P57" si="25">J50+J51+J52+J53+J54+J55+J56</f>
        <v>85</v>
      </c>
      <c r="K57" s="5">
        <f t="shared" si="25"/>
        <v>10</v>
      </c>
      <c r="L57" s="4">
        <f t="shared" si="25"/>
        <v>7</v>
      </c>
      <c r="M57" s="4">
        <f t="shared" si="25"/>
        <v>3</v>
      </c>
      <c r="N57" s="5">
        <f t="shared" si="25"/>
        <v>75</v>
      </c>
      <c r="O57" s="5">
        <f t="shared" si="25"/>
        <v>53</v>
      </c>
      <c r="P57" s="5">
        <f t="shared" si="25"/>
        <v>22</v>
      </c>
    </row>
    <row r="58" spans="2:16" s="37" customFormat="1" ht="15.75">
      <c r="B58" s="3"/>
      <c r="C58" s="46" t="s">
        <v>18</v>
      </c>
      <c r="D58" s="7">
        <f t="shared" ref="D58:D65" si="26">E58+F58</f>
        <v>21</v>
      </c>
      <c r="E58" s="6">
        <v>4</v>
      </c>
      <c r="F58" s="8">
        <v>17</v>
      </c>
      <c r="G58" s="7">
        <v>21</v>
      </c>
      <c r="H58" s="6">
        <v>4</v>
      </c>
      <c r="I58" s="6">
        <v>17</v>
      </c>
      <c r="J58" s="53">
        <f t="shared" ref="J58:J65" si="27">K58+N58</f>
        <v>19</v>
      </c>
      <c r="K58" s="7">
        <f t="shared" ref="K58:K65" si="28">L58+M58</f>
        <v>4</v>
      </c>
      <c r="L58" s="6">
        <v>3</v>
      </c>
      <c r="M58" s="6">
        <v>1</v>
      </c>
      <c r="N58" s="7">
        <f t="shared" ref="N58:N65" si="29">O58+P58</f>
        <v>15</v>
      </c>
      <c r="O58" s="6">
        <v>11</v>
      </c>
      <c r="P58" s="6">
        <v>4</v>
      </c>
    </row>
    <row r="59" spans="2:16" s="37" customFormat="1" ht="15" customHeight="1">
      <c r="B59" s="3"/>
      <c r="C59" s="49" t="s">
        <v>94</v>
      </c>
      <c r="D59" s="7">
        <f t="shared" si="26"/>
        <v>45</v>
      </c>
      <c r="E59" s="6">
        <v>8</v>
      </c>
      <c r="F59" s="8">
        <v>37</v>
      </c>
      <c r="G59" s="7">
        <v>45</v>
      </c>
      <c r="H59" s="6">
        <v>8</v>
      </c>
      <c r="I59" s="6">
        <v>37</v>
      </c>
      <c r="J59" s="53">
        <f t="shared" si="27"/>
        <v>42</v>
      </c>
      <c r="K59" s="7">
        <f t="shared" si="28"/>
        <v>8</v>
      </c>
      <c r="L59" s="6">
        <v>5</v>
      </c>
      <c r="M59" s="6">
        <v>3</v>
      </c>
      <c r="N59" s="7">
        <f t="shared" si="29"/>
        <v>34</v>
      </c>
      <c r="O59" s="6">
        <v>18</v>
      </c>
      <c r="P59" s="6">
        <v>16</v>
      </c>
    </row>
    <row r="60" spans="2:16" s="37" customFormat="1" ht="15.75" customHeight="1">
      <c r="B60" s="3"/>
      <c r="C60" s="46" t="s">
        <v>179</v>
      </c>
      <c r="D60" s="7">
        <f t="shared" si="26"/>
        <v>10</v>
      </c>
      <c r="E60" s="6">
        <v>2</v>
      </c>
      <c r="F60" s="8">
        <v>8</v>
      </c>
      <c r="G60" s="7">
        <v>10</v>
      </c>
      <c r="H60" s="6">
        <v>2</v>
      </c>
      <c r="I60" s="6">
        <v>8</v>
      </c>
      <c r="J60" s="53">
        <f t="shared" si="27"/>
        <v>10</v>
      </c>
      <c r="K60" s="7">
        <f t="shared" si="28"/>
        <v>2</v>
      </c>
      <c r="L60" s="6">
        <v>2</v>
      </c>
      <c r="M60" s="6">
        <v>0</v>
      </c>
      <c r="N60" s="7">
        <f t="shared" si="29"/>
        <v>8</v>
      </c>
      <c r="O60" s="6">
        <v>5</v>
      </c>
      <c r="P60" s="6">
        <v>3</v>
      </c>
    </row>
    <row r="61" spans="2:16" s="37" customFormat="1" ht="32.25" customHeight="1">
      <c r="B61" s="3"/>
      <c r="C61" s="46" t="s">
        <v>93</v>
      </c>
      <c r="D61" s="7">
        <f t="shared" si="26"/>
        <v>5</v>
      </c>
      <c r="E61" s="6">
        <v>1</v>
      </c>
      <c r="F61" s="8">
        <v>4</v>
      </c>
      <c r="G61" s="7">
        <v>5</v>
      </c>
      <c r="H61" s="6">
        <v>1</v>
      </c>
      <c r="I61" s="6">
        <v>4</v>
      </c>
      <c r="J61" s="53">
        <f t="shared" si="27"/>
        <v>5</v>
      </c>
      <c r="K61" s="7">
        <f t="shared" si="28"/>
        <v>1</v>
      </c>
      <c r="L61" s="6">
        <v>1</v>
      </c>
      <c r="M61" s="6">
        <v>0</v>
      </c>
      <c r="N61" s="7">
        <f t="shared" si="29"/>
        <v>4</v>
      </c>
      <c r="O61" s="6">
        <v>4</v>
      </c>
      <c r="P61" s="6">
        <v>0</v>
      </c>
    </row>
    <row r="62" spans="2:16" s="37" customFormat="1" ht="16.5" customHeight="1">
      <c r="B62" s="3"/>
      <c r="C62" s="46" t="s">
        <v>175</v>
      </c>
      <c r="D62" s="7">
        <f t="shared" si="26"/>
        <v>4</v>
      </c>
      <c r="E62" s="6">
        <v>0</v>
      </c>
      <c r="F62" s="8">
        <v>4</v>
      </c>
      <c r="G62" s="7">
        <v>4</v>
      </c>
      <c r="H62" s="6">
        <v>0</v>
      </c>
      <c r="I62" s="6">
        <v>4</v>
      </c>
      <c r="J62" s="53">
        <f t="shared" si="27"/>
        <v>4</v>
      </c>
      <c r="K62" s="7">
        <f t="shared" si="28"/>
        <v>0</v>
      </c>
      <c r="L62" s="6">
        <v>0</v>
      </c>
      <c r="M62" s="6">
        <v>0</v>
      </c>
      <c r="N62" s="7">
        <f t="shared" si="29"/>
        <v>4</v>
      </c>
      <c r="O62" s="6">
        <v>4</v>
      </c>
      <c r="P62" s="6">
        <v>0</v>
      </c>
    </row>
    <row r="63" spans="2:16" s="37" customFormat="1" ht="16.5" customHeight="1">
      <c r="B63" s="3"/>
      <c r="C63" s="46" t="s">
        <v>150</v>
      </c>
      <c r="D63" s="7">
        <f t="shared" si="26"/>
        <v>2</v>
      </c>
      <c r="E63" s="6">
        <v>0</v>
      </c>
      <c r="F63" s="8">
        <v>2</v>
      </c>
      <c r="G63" s="7">
        <v>2</v>
      </c>
      <c r="H63" s="6">
        <v>0</v>
      </c>
      <c r="I63" s="6">
        <v>2</v>
      </c>
      <c r="J63" s="53">
        <f t="shared" si="27"/>
        <v>2</v>
      </c>
      <c r="K63" s="7">
        <f t="shared" si="28"/>
        <v>0</v>
      </c>
      <c r="L63" s="6">
        <v>0</v>
      </c>
      <c r="M63" s="6">
        <v>0</v>
      </c>
      <c r="N63" s="7">
        <f t="shared" si="29"/>
        <v>2</v>
      </c>
      <c r="O63" s="6">
        <v>2</v>
      </c>
      <c r="P63" s="6">
        <v>0</v>
      </c>
    </row>
    <row r="64" spans="2:16" s="37" customFormat="1" ht="15" customHeight="1">
      <c r="B64" s="3"/>
      <c r="C64" s="50" t="s">
        <v>151</v>
      </c>
      <c r="D64" s="7">
        <f t="shared" si="26"/>
        <v>3</v>
      </c>
      <c r="E64" s="6">
        <v>0</v>
      </c>
      <c r="F64" s="8">
        <v>3</v>
      </c>
      <c r="G64" s="7">
        <v>1</v>
      </c>
      <c r="H64" s="6">
        <v>0</v>
      </c>
      <c r="I64" s="6">
        <v>1</v>
      </c>
      <c r="J64" s="53">
        <f t="shared" si="27"/>
        <v>1</v>
      </c>
      <c r="K64" s="7">
        <f t="shared" si="28"/>
        <v>0</v>
      </c>
      <c r="L64" s="6">
        <v>0</v>
      </c>
      <c r="M64" s="6">
        <v>0</v>
      </c>
      <c r="N64" s="7">
        <f t="shared" si="29"/>
        <v>1</v>
      </c>
      <c r="O64" s="6">
        <v>1</v>
      </c>
      <c r="P64" s="6">
        <v>0</v>
      </c>
    </row>
    <row r="65" spans="2:16" s="37" customFormat="1" ht="16.5" customHeight="1">
      <c r="B65" s="3"/>
      <c r="C65" s="50" t="s">
        <v>131</v>
      </c>
      <c r="D65" s="7">
        <f t="shared" si="26"/>
        <v>8</v>
      </c>
      <c r="E65" s="6">
        <v>1</v>
      </c>
      <c r="F65" s="8">
        <v>7</v>
      </c>
      <c r="G65" s="7">
        <v>8</v>
      </c>
      <c r="H65" s="6">
        <v>1</v>
      </c>
      <c r="I65" s="6">
        <v>7</v>
      </c>
      <c r="J65" s="53">
        <f t="shared" si="27"/>
        <v>8</v>
      </c>
      <c r="K65" s="7">
        <f t="shared" si="28"/>
        <v>1</v>
      </c>
      <c r="L65" s="6">
        <v>1</v>
      </c>
      <c r="M65" s="6">
        <v>0</v>
      </c>
      <c r="N65" s="7">
        <f t="shared" si="29"/>
        <v>7</v>
      </c>
      <c r="O65" s="6">
        <v>6</v>
      </c>
      <c r="P65" s="6">
        <v>1</v>
      </c>
    </row>
    <row r="66" spans="2:16" s="37" customFormat="1" ht="15.75">
      <c r="B66" s="3"/>
      <c r="C66" s="58" t="s">
        <v>149</v>
      </c>
      <c r="D66" s="4">
        <f>SUM(D58:D65)</f>
        <v>98</v>
      </c>
      <c r="E66" s="4">
        <f>SUM(E58:E65)</f>
        <v>16</v>
      </c>
      <c r="F66" s="4">
        <f t="shared" ref="F66:I66" si="30">F58+F59+F60+F61+F62+F63+F64+F65</f>
        <v>82</v>
      </c>
      <c r="G66" s="52">
        <f t="shared" si="30"/>
        <v>96</v>
      </c>
      <c r="H66" s="4">
        <f t="shared" si="30"/>
        <v>16</v>
      </c>
      <c r="I66" s="4">
        <f t="shared" si="30"/>
        <v>80</v>
      </c>
      <c r="J66" s="52">
        <f t="shared" ref="J66:P66" si="31">J58+J59+J60+J61+J62+J63+J64+J65</f>
        <v>91</v>
      </c>
      <c r="K66" s="5">
        <f t="shared" si="31"/>
        <v>16</v>
      </c>
      <c r="L66" s="4">
        <f t="shared" si="31"/>
        <v>12</v>
      </c>
      <c r="M66" s="4">
        <f t="shared" si="31"/>
        <v>4</v>
      </c>
      <c r="N66" s="5">
        <f t="shared" si="31"/>
        <v>75</v>
      </c>
      <c r="O66" s="4">
        <f t="shared" si="31"/>
        <v>51</v>
      </c>
      <c r="P66" s="4">
        <f t="shared" si="31"/>
        <v>24</v>
      </c>
    </row>
    <row r="67" spans="2:16" s="37" customFormat="1" ht="15.75">
      <c r="B67" s="3"/>
      <c r="C67" s="46" t="s">
        <v>18</v>
      </c>
      <c r="D67" s="7">
        <f>E67+F67</f>
        <v>39</v>
      </c>
      <c r="E67" s="6">
        <v>7</v>
      </c>
      <c r="F67" s="8">
        <v>32</v>
      </c>
      <c r="G67" s="7">
        <v>39</v>
      </c>
      <c r="H67" s="6">
        <v>7</v>
      </c>
      <c r="I67" s="6">
        <v>32</v>
      </c>
      <c r="J67" s="53">
        <f>K67+N67</f>
        <v>34</v>
      </c>
      <c r="K67" s="7">
        <f>L67+M67</f>
        <v>2</v>
      </c>
      <c r="L67" s="6">
        <v>2</v>
      </c>
      <c r="M67" s="6">
        <v>0</v>
      </c>
      <c r="N67" s="7">
        <f>O67+P67</f>
        <v>32</v>
      </c>
      <c r="O67" s="6">
        <v>30</v>
      </c>
      <c r="P67" s="6">
        <v>2</v>
      </c>
    </row>
    <row r="68" spans="2:16" s="37" customFormat="1" ht="18" customHeight="1">
      <c r="B68" s="3"/>
      <c r="C68" s="49" t="s">
        <v>89</v>
      </c>
      <c r="D68" s="7">
        <f>E68+F68</f>
        <v>4</v>
      </c>
      <c r="E68" s="6">
        <v>0</v>
      </c>
      <c r="F68" s="8">
        <v>4</v>
      </c>
      <c r="G68" s="7">
        <v>3</v>
      </c>
      <c r="H68" s="6">
        <v>0</v>
      </c>
      <c r="I68" s="6">
        <v>3</v>
      </c>
      <c r="J68" s="53">
        <f>K68+N68</f>
        <v>3</v>
      </c>
      <c r="K68" s="7">
        <f>L68+M68</f>
        <v>0</v>
      </c>
      <c r="L68" s="6">
        <v>0</v>
      </c>
      <c r="M68" s="6">
        <v>0</v>
      </c>
      <c r="N68" s="7">
        <f>O68+P68</f>
        <v>3</v>
      </c>
      <c r="O68" s="6">
        <v>1</v>
      </c>
      <c r="P68" s="6">
        <v>2</v>
      </c>
    </row>
    <row r="69" spans="2:16" s="37" customFormat="1" ht="15.75">
      <c r="B69" s="3"/>
      <c r="C69" s="49" t="s">
        <v>88</v>
      </c>
      <c r="D69" s="7">
        <f>E69+F69</f>
        <v>6</v>
      </c>
      <c r="E69" s="6">
        <v>1</v>
      </c>
      <c r="F69" s="8">
        <v>5</v>
      </c>
      <c r="G69" s="7">
        <v>6</v>
      </c>
      <c r="H69" s="6">
        <v>1</v>
      </c>
      <c r="I69" s="6">
        <v>5</v>
      </c>
      <c r="J69" s="53">
        <f>K69+N69</f>
        <v>4</v>
      </c>
      <c r="K69" s="7">
        <f>L69+M69</f>
        <v>1</v>
      </c>
      <c r="L69" s="6">
        <v>1</v>
      </c>
      <c r="M69" s="6">
        <v>0</v>
      </c>
      <c r="N69" s="7">
        <f>O69+P69</f>
        <v>3</v>
      </c>
      <c r="O69" s="6">
        <v>2</v>
      </c>
      <c r="P69" s="6">
        <v>1</v>
      </c>
    </row>
    <row r="70" spans="2:16" s="37" customFormat="1" ht="15.75">
      <c r="B70" s="3"/>
      <c r="C70" s="49" t="s">
        <v>180</v>
      </c>
      <c r="D70" s="7">
        <f>E70+F70</f>
        <v>7</v>
      </c>
      <c r="E70" s="6">
        <v>1</v>
      </c>
      <c r="F70" s="8">
        <v>6</v>
      </c>
      <c r="G70" s="7">
        <v>7</v>
      </c>
      <c r="H70" s="6">
        <v>1</v>
      </c>
      <c r="I70" s="6">
        <v>6</v>
      </c>
      <c r="J70" s="56">
        <f>K70+N70</f>
        <v>6</v>
      </c>
      <c r="K70" s="7">
        <f>L70+M70</f>
        <v>1</v>
      </c>
      <c r="L70" s="17">
        <v>1</v>
      </c>
      <c r="M70" s="17">
        <v>0</v>
      </c>
      <c r="N70" s="7">
        <f>O70+P70</f>
        <v>5</v>
      </c>
      <c r="O70" s="17">
        <v>3</v>
      </c>
      <c r="P70" s="17">
        <v>2</v>
      </c>
    </row>
    <row r="71" spans="2:16" s="37" customFormat="1" ht="15.75">
      <c r="B71" s="3"/>
      <c r="C71" s="58" t="s">
        <v>87</v>
      </c>
      <c r="D71" s="5">
        <f t="shared" ref="D71:I71" si="32">D67+D68+D69+D70</f>
        <v>56</v>
      </c>
      <c r="E71" s="5">
        <f t="shared" si="32"/>
        <v>9</v>
      </c>
      <c r="F71" s="5">
        <f t="shared" si="32"/>
        <v>47</v>
      </c>
      <c r="G71" s="52">
        <f t="shared" si="32"/>
        <v>55</v>
      </c>
      <c r="H71" s="4">
        <f t="shared" si="32"/>
        <v>9</v>
      </c>
      <c r="I71" s="4">
        <f t="shared" si="32"/>
        <v>46</v>
      </c>
      <c r="J71" s="52">
        <f t="shared" ref="J71:P71" si="33">J67+J68+J69+J70</f>
        <v>47</v>
      </c>
      <c r="K71" s="5">
        <f t="shared" si="33"/>
        <v>4</v>
      </c>
      <c r="L71" s="4">
        <f t="shared" si="33"/>
        <v>4</v>
      </c>
      <c r="M71" s="4">
        <f t="shared" si="33"/>
        <v>0</v>
      </c>
      <c r="N71" s="5">
        <f t="shared" si="33"/>
        <v>43</v>
      </c>
      <c r="O71" s="4">
        <f t="shared" si="33"/>
        <v>36</v>
      </c>
      <c r="P71" s="4">
        <f t="shared" si="33"/>
        <v>7</v>
      </c>
    </row>
    <row r="72" spans="2:16" s="37" customFormat="1" ht="15.75">
      <c r="B72" s="3"/>
      <c r="C72" s="46" t="s">
        <v>18</v>
      </c>
      <c r="D72" s="7">
        <f>E72+F72</f>
        <v>36</v>
      </c>
      <c r="E72" s="6">
        <v>7</v>
      </c>
      <c r="F72" s="8">
        <v>29</v>
      </c>
      <c r="G72" s="7">
        <v>34</v>
      </c>
      <c r="H72" s="6">
        <v>5</v>
      </c>
      <c r="I72" s="6">
        <v>29</v>
      </c>
      <c r="J72" s="53">
        <f>K72+N72</f>
        <v>29</v>
      </c>
      <c r="K72" s="7">
        <f>L72+M72</f>
        <v>4</v>
      </c>
      <c r="L72" s="6">
        <v>3</v>
      </c>
      <c r="M72" s="6">
        <v>1</v>
      </c>
      <c r="N72" s="7">
        <f>O72+P72</f>
        <v>25</v>
      </c>
      <c r="O72" s="6">
        <v>20</v>
      </c>
      <c r="P72" s="6">
        <v>5</v>
      </c>
    </row>
    <row r="73" spans="2:16" s="37" customFormat="1" ht="15.75">
      <c r="B73" s="3"/>
      <c r="C73" s="49" t="s">
        <v>86</v>
      </c>
      <c r="D73" s="7">
        <f>E73+F73</f>
        <v>145</v>
      </c>
      <c r="E73" s="6">
        <v>12</v>
      </c>
      <c r="F73" s="8">
        <v>133</v>
      </c>
      <c r="G73" s="7">
        <v>145</v>
      </c>
      <c r="H73" s="6">
        <v>12</v>
      </c>
      <c r="I73" s="6">
        <v>133</v>
      </c>
      <c r="J73" s="53">
        <f>K73+N73</f>
        <v>137</v>
      </c>
      <c r="K73" s="7">
        <f>L73+M73</f>
        <v>12</v>
      </c>
      <c r="L73" s="6">
        <v>9</v>
      </c>
      <c r="M73" s="6">
        <v>3</v>
      </c>
      <c r="N73" s="7">
        <f>O73+P73</f>
        <v>125</v>
      </c>
      <c r="O73" s="6">
        <v>81</v>
      </c>
      <c r="P73" s="6">
        <v>44</v>
      </c>
    </row>
    <row r="74" spans="2:16" s="37" customFormat="1" ht="15.75">
      <c r="B74" s="3"/>
      <c r="C74" s="46" t="s">
        <v>85</v>
      </c>
      <c r="D74" s="7">
        <f>E74+F74</f>
        <v>16</v>
      </c>
      <c r="E74" s="6">
        <v>2</v>
      </c>
      <c r="F74" s="8">
        <v>14</v>
      </c>
      <c r="G74" s="7">
        <v>16</v>
      </c>
      <c r="H74" s="6">
        <v>2</v>
      </c>
      <c r="I74" s="6">
        <v>14</v>
      </c>
      <c r="J74" s="53">
        <f>K74+N74</f>
        <v>15</v>
      </c>
      <c r="K74" s="7">
        <f>L74+M74</f>
        <v>2</v>
      </c>
      <c r="L74" s="6">
        <v>2</v>
      </c>
      <c r="M74" s="6">
        <v>0</v>
      </c>
      <c r="N74" s="7">
        <f>O74+P74</f>
        <v>13</v>
      </c>
      <c r="O74" s="6">
        <v>8</v>
      </c>
      <c r="P74" s="6">
        <v>5</v>
      </c>
    </row>
    <row r="75" spans="2:16" s="37" customFormat="1" ht="15.75">
      <c r="B75" s="3"/>
      <c r="C75" s="46" t="s">
        <v>84</v>
      </c>
      <c r="D75" s="7">
        <f>E75+F75</f>
        <v>27</v>
      </c>
      <c r="E75" s="6">
        <v>5</v>
      </c>
      <c r="F75" s="8">
        <v>22</v>
      </c>
      <c r="G75" s="7">
        <v>27</v>
      </c>
      <c r="H75" s="6">
        <v>5</v>
      </c>
      <c r="I75" s="6">
        <v>22</v>
      </c>
      <c r="J75" s="53">
        <f>K75+N75</f>
        <v>27</v>
      </c>
      <c r="K75" s="7">
        <f>L75+M75</f>
        <v>5</v>
      </c>
      <c r="L75" s="6">
        <v>5</v>
      </c>
      <c r="M75" s="6">
        <v>0</v>
      </c>
      <c r="N75" s="7">
        <f>O75+P75</f>
        <v>22</v>
      </c>
      <c r="O75" s="6">
        <v>12</v>
      </c>
      <c r="P75" s="6">
        <v>10</v>
      </c>
    </row>
    <row r="76" spans="2:16" s="37" customFormat="1" ht="15.75">
      <c r="B76" s="3"/>
      <c r="C76" s="46" t="s">
        <v>64</v>
      </c>
      <c r="D76" s="7">
        <f>E76+F76</f>
        <v>2</v>
      </c>
      <c r="E76" s="6">
        <v>0</v>
      </c>
      <c r="F76" s="8">
        <v>2</v>
      </c>
      <c r="G76" s="7">
        <v>2</v>
      </c>
      <c r="H76" s="6">
        <v>0</v>
      </c>
      <c r="I76" s="6">
        <v>2</v>
      </c>
      <c r="J76" s="53">
        <f>K76+N76</f>
        <v>2</v>
      </c>
      <c r="K76" s="7">
        <f>L76+M76</f>
        <v>0</v>
      </c>
      <c r="L76" s="6">
        <v>0</v>
      </c>
      <c r="M76" s="6">
        <v>0</v>
      </c>
      <c r="N76" s="7">
        <f>O76+P76</f>
        <v>2</v>
      </c>
      <c r="O76" s="6">
        <v>2</v>
      </c>
      <c r="P76" s="6">
        <v>0</v>
      </c>
    </row>
    <row r="77" spans="2:16" s="37" customFormat="1" ht="15.75">
      <c r="B77" s="3"/>
      <c r="C77" s="58" t="s">
        <v>83</v>
      </c>
      <c r="D77" s="5">
        <f t="shared" ref="D77:I77" si="34">D72+D73+D74+D75+D76</f>
        <v>226</v>
      </c>
      <c r="E77" s="5">
        <f t="shared" si="34"/>
        <v>26</v>
      </c>
      <c r="F77" s="5">
        <f t="shared" si="34"/>
        <v>200</v>
      </c>
      <c r="G77" s="52">
        <f t="shared" si="34"/>
        <v>224</v>
      </c>
      <c r="H77" s="4">
        <f t="shared" si="34"/>
        <v>24</v>
      </c>
      <c r="I77" s="4">
        <f t="shared" si="34"/>
        <v>200</v>
      </c>
      <c r="J77" s="52">
        <f t="shared" ref="J77:P77" si="35">J72+J73+J74+J75+J76</f>
        <v>210</v>
      </c>
      <c r="K77" s="5">
        <f t="shared" si="35"/>
        <v>23</v>
      </c>
      <c r="L77" s="4">
        <f t="shared" si="35"/>
        <v>19</v>
      </c>
      <c r="M77" s="4">
        <f t="shared" si="35"/>
        <v>4</v>
      </c>
      <c r="N77" s="5">
        <f t="shared" si="35"/>
        <v>187</v>
      </c>
      <c r="O77" s="4">
        <f t="shared" si="35"/>
        <v>123</v>
      </c>
      <c r="P77" s="4">
        <f t="shared" si="35"/>
        <v>64</v>
      </c>
    </row>
    <row r="78" spans="2:16" s="37" customFormat="1" ht="15.75">
      <c r="B78" s="3"/>
      <c r="C78" s="46" t="s">
        <v>18</v>
      </c>
      <c r="D78" s="7">
        <f t="shared" ref="D78:D86" si="36">E78+F78</f>
        <v>50</v>
      </c>
      <c r="E78" s="6">
        <v>10</v>
      </c>
      <c r="F78" s="8">
        <v>40</v>
      </c>
      <c r="G78" s="7">
        <v>49</v>
      </c>
      <c r="H78" s="6">
        <v>9</v>
      </c>
      <c r="I78" s="6">
        <v>40</v>
      </c>
      <c r="J78" s="53">
        <f t="shared" ref="J78:J86" si="37">K78+N78</f>
        <v>28</v>
      </c>
      <c r="K78" s="7">
        <f t="shared" ref="K78:K86" si="38">L78+M78</f>
        <v>4</v>
      </c>
      <c r="L78" s="6">
        <v>1</v>
      </c>
      <c r="M78" s="6">
        <v>3</v>
      </c>
      <c r="N78" s="7">
        <f t="shared" ref="N78:N86" si="39">O78+P78</f>
        <v>24</v>
      </c>
      <c r="O78" s="6">
        <v>19</v>
      </c>
      <c r="P78" s="6">
        <v>5</v>
      </c>
    </row>
    <row r="79" spans="2:16" s="37" customFormat="1" ht="31.5">
      <c r="B79" s="3"/>
      <c r="C79" s="46" t="s">
        <v>82</v>
      </c>
      <c r="D79" s="7">
        <f t="shared" si="36"/>
        <v>9</v>
      </c>
      <c r="E79" s="6">
        <v>1</v>
      </c>
      <c r="F79" s="8">
        <v>8</v>
      </c>
      <c r="G79" s="7">
        <v>8</v>
      </c>
      <c r="H79" s="6">
        <v>1</v>
      </c>
      <c r="I79" s="6">
        <v>7</v>
      </c>
      <c r="J79" s="53">
        <f t="shared" si="37"/>
        <v>8</v>
      </c>
      <c r="K79" s="7">
        <f t="shared" si="38"/>
        <v>1</v>
      </c>
      <c r="L79" s="6">
        <v>1</v>
      </c>
      <c r="M79" s="6">
        <v>0</v>
      </c>
      <c r="N79" s="7">
        <f t="shared" si="39"/>
        <v>7</v>
      </c>
      <c r="O79" s="6">
        <v>3</v>
      </c>
      <c r="P79" s="6">
        <v>4</v>
      </c>
    </row>
    <row r="80" spans="2:16" s="37" customFormat="1" ht="15.75">
      <c r="B80" s="3"/>
      <c r="C80" s="50" t="s">
        <v>81</v>
      </c>
      <c r="D80" s="7">
        <f t="shared" si="36"/>
        <v>10</v>
      </c>
      <c r="E80" s="6">
        <v>1</v>
      </c>
      <c r="F80" s="8">
        <v>9</v>
      </c>
      <c r="G80" s="7">
        <v>6</v>
      </c>
      <c r="H80" s="17">
        <v>0</v>
      </c>
      <c r="I80" s="17">
        <v>6</v>
      </c>
      <c r="J80" s="53">
        <f t="shared" si="37"/>
        <v>6</v>
      </c>
      <c r="K80" s="7">
        <f t="shared" si="38"/>
        <v>0</v>
      </c>
      <c r="L80" s="6">
        <v>0</v>
      </c>
      <c r="M80" s="6">
        <v>0</v>
      </c>
      <c r="N80" s="7">
        <f t="shared" si="39"/>
        <v>6</v>
      </c>
      <c r="O80" s="6">
        <v>4</v>
      </c>
      <c r="P80" s="6">
        <v>2</v>
      </c>
    </row>
    <row r="81" spans="2:16" s="37" customFormat="1" ht="15.75">
      <c r="B81" s="3"/>
      <c r="C81" s="46" t="s">
        <v>134</v>
      </c>
      <c r="D81" s="7">
        <f t="shared" si="36"/>
        <v>4</v>
      </c>
      <c r="E81" s="6">
        <v>0</v>
      </c>
      <c r="F81" s="8">
        <v>4</v>
      </c>
      <c r="G81" s="45">
        <v>0</v>
      </c>
      <c r="H81" s="6">
        <v>0</v>
      </c>
      <c r="I81" s="6">
        <v>0</v>
      </c>
      <c r="J81" s="45">
        <f t="shared" si="37"/>
        <v>0</v>
      </c>
      <c r="K81" s="45">
        <f t="shared" si="38"/>
        <v>0</v>
      </c>
      <c r="L81" s="6">
        <v>0</v>
      </c>
      <c r="M81" s="6">
        <v>0</v>
      </c>
      <c r="N81" s="45">
        <f t="shared" si="39"/>
        <v>0</v>
      </c>
      <c r="O81" s="6">
        <v>0</v>
      </c>
      <c r="P81" s="6">
        <v>0</v>
      </c>
    </row>
    <row r="82" spans="2:16" s="37" customFormat="1" ht="15.75">
      <c r="B82" s="3"/>
      <c r="C82" s="50" t="s">
        <v>152</v>
      </c>
      <c r="D82" s="7">
        <f t="shared" si="36"/>
        <v>7</v>
      </c>
      <c r="E82" s="6">
        <v>1</v>
      </c>
      <c r="F82" s="8">
        <v>6</v>
      </c>
      <c r="G82" s="45">
        <v>0</v>
      </c>
      <c r="H82" s="6">
        <v>0</v>
      </c>
      <c r="I82" s="6">
        <v>0</v>
      </c>
      <c r="J82" s="45">
        <f t="shared" si="37"/>
        <v>0</v>
      </c>
      <c r="K82" s="45">
        <f t="shared" si="38"/>
        <v>0</v>
      </c>
      <c r="L82" s="6">
        <v>0</v>
      </c>
      <c r="M82" s="6">
        <v>0</v>
      </c>
      <c r="N82" s="45">
        <f t="shared" si="39"/>
        <v>0</v>
      </c>
      <c r="O82" s="6">
        <v>0</v>
      </c>
      <c r="P82" s="6">
        <v>0</v>
      </c>
    </row>
    <row r="83" spans="2:16" s="37" customFormat="1" ht="15.75">
      <c r="B83" s="3"/>
      <c r="C83" s="50" t="s">
        <v>153</v>
      </c>
      <c r="D83" s="7">
        <f t="shared" si="36"/>
        <v>7</v>
      </c>
      <c r="E83" s="6">
        <v>1</v>
      </c>
      <c r="F83" s="8">
        <v>6</v>
      </c>
      <c r="G83" s="7">
        <v>7</v>
      </c>
      <c r="H83" s="17">
        <v>1</v>
      </c>
      <c r="I83" s="17">
        <v>6</v>
      </c>
      <c r="J83" s="53">
        <f t="shared" si="37"/>
        <v>3</v>
      </c>
      <c r="K83" s="7">
        <f t="shared" si="38"/>
        <v>1</v>
      </c>
      <c r="L83" s="6">
        <v>1</v>
      </c>
      <c r="M83" s="6">
        <v>0</v>
      </c>
      <c r="N83" s="7">
        <f t="shared" si="39"/>
        <v>2</v>
      </c>
      <c r="O83" s="6">
        <v>2</v>
      </c>
      <c r="P83" s="6">
        <v>0</v>
      </c>
    </row>
    <row r="84" spans="2:16" s="37" customFormat="1" ht="15.75">
      <c r="B84" s="3"/>
      <c r="C84" s="50" t="s">
        <v>154</v>
      </c>
      <c r="D84" s="7">
        <f t="shared" si="36"/>
        <v>3</v>
      </c>
      <c r="E84" s="6">
        <v>0</v>
      </c>
      <c r="F84" s="8">
        <v>3</v>
      </c>
      <c r="G84" s="7">
        <v>3</v>
      </c>
      <c r="H84" s="6">
        <v>0</v>
      </c>
      <c r="I84" s="6">
        <v>3</v>
      </c>
      <c r="J84" s="53">
        <f t="shared" si="37"/>
        <v>3</v>
      </c>
      <c r="K84" s="7">
        <f t="shared" si="38"/>
        <v>0</v>
      </c>
      <c r="L84" s="6">
        <v>0</v>
      </c>
      <c r="M84" s="6">
        <v>0</v>
      </c>
      <c r="N84" s="7">
        <f t="shared" si="39"/>
        <v>3</v>
      </c>
      <c r="O84" s="6">
        <v>3</v>
      </c>
      <c r="P84" s="6">
        <v>0</v>
      </c>
    </row>
    <row r="85" spans="2:16" s="37" customFormat="1" ht="15.75">
      <c r="B85" s="3"/>
      <c r="C85" s="50" t="s">
        <v>155</v>
      </c>
      <c r="D85" s="7">
        <f t="shared" si="36"/>
        <v>7</v>
      </c>
      <c r="E85" s="6">
        <v>1</v>
      </c>
      <c r="F85" s="8">
        <v>6</v>
      </c>
      <c r="G85" s="7">
        <v>4</v>
      </c>
      <c r="H85" s="6">
        <v>0</v>
      </c>
      <c r="I85" s="6">
        <v>4</v>
      </c>
      <c r="J85" s="53">
        <f t="shared" si="37"/>
        <v>3</v>
      </c>
      <c r="K85" s="7">
        <f t="shared" si="38"/>
        <v>0</v>
      </c>
      <c r="L85" s="6">
        <v>0</v>
      </c>
      <c r="M85" s="6">
        <v>0</v>
      </c>
      <c r="N85" s="7">
        <f t="shared" si="39"/>
        <v>3</v>
      </c>
      <c r="O85" s="6">
        <v>3</v>
      </c>
      <c r="P85" s="6">
        <v>0</v>
      </c>
    </row>
    <row r="86" spans="2:16" s="37" customFormat="1" ht="15.75">
      <c r="B86" s="3"/>
      <c r="C86" s="50" t="s">
        <v>156</v>
      </c>
      <c r="D86" s="7">
        <f t="shared" si="36"/>
        <v>13</v>
      </c>
      <c r="E86" s="6">
        <v>2</v>
      </c>
      <c r="F86" s="8">
        <v>11</v>
      </c>
      <c r="G86" s="7">
        <v>3</v>
      </c>
      <c r="H86" s="6">
        <v>1</v>
      </c>
      <c r="I86" s="6">
        <v>2</v>
      </c>
      <c r="J86" s="53">
        <f t="shared" si="37"/>
        <v>3</v>
      </c>
      <c r="K86" s="7">
        <f t="shared" si="38"/>
        <v>1</v>
      </c>
      <c r="L86" s="6">
        <v>1</v>
      </c>
      <c r="M86" s="6">
        <v>0</v>
      </c>
      <c r="N86" s="7">
        <f t="shared" si="39"/>
        <v>2</v>
      </c>
      <c r="O86" s="6">
        <v>2</v>
      </c>
      <c r="P86" s="6">
        <v>0</v>
      </c>
    </row>
    <row r="87" spans="2:16" s="37" customFormat="1" ht="15.75">
      <c r="B87" s="3"/>
      <c r="C87" s="59" t="s">
        <v>80</v>
      </c>
      <c r="D87" s="4">
        <f t="shared" ref="D87:I87" si="40">SUM(D78:D86)</f>
        <v>110</v>
      </c>
      <c r="E87" s="4">
        <f t="shared" si="40"/>
        <v>17</v>
      </c>
      <c r="F87" s="4">
        <f t="shared" si="40"/>
        <v>93</v>
      </c>
      <c r="G87" s="52">
        <f t="shared" si="40"/>
        <v>80</v>
      </c>
      <c r="H87" s="4">
        <f t="shared" si="40"/>
        <v>12</v>
      </c>
      <c r="I87" s="4">
        <f t="shared" si="40"/>
        <v>68</v>
      </c>
      <c r="J87" s="52">
        <f t="shared" ref="J87:P87" si="41">SUM(J78:J86)</f>
        <v>54</v>
      </c>
      <c r="K87" s="5">
        <f t="shared" si="41"/>
        <v>7</v>
      </c>
      <c r="L87" s="4">
        <f t="shared" si="41"/>
        <v>4</v>
      </c>
      <c r="M87" s="4">
        <f t="shared" si="41"/>
        <v>3</v>
      </c>
      <c r="N87" s="5">
        <f t="shared" si="41"/>
        <v>47</v>
      </c>
      <c r="O87" s="4">
        <f t="shared" si="41"/>
        <v>36</v>
      </c>
      <c r="P87" s="4">
        <f t="shared" si="41"/>
        <v>11</v>
      </c>
    </row>
    <row r="88" spans="2:16" s="37" customFormat="1" ht="15.75">
      <c r="B88" s="3"/>
      <c r="C88" s="46" t="s">
        <v>18</v>
      </c>
      <c r="D88" s="7">
        <f t="shared" ref="D88:D94" si="42">E88+F88</f>
        <v>50</v>
      </c>
      <c r="E88" s="6">
        <v>10</v>
      </c>
      <c r="F88" s="8">
        <v>40</v>
      </c>
      <c r="G88" s="7">
        <v>50</v>
      </c>
      <c r="H88" s="6">
        <v>10</v>
      </c>
      <c r="I88" s="6">
        <v>40</v>
      </c>
      <c r="J88" s="53">
        <f t="shared" ref="J88:J94" si="43">K88+N88</f>
        <v>44</v>
      </c>
      <c r="K88" s="7">
        <f t="shared" ref="K88:K94" si="44">L88+M88</f>
        <v>7</v>
      </c>
      <c r="L88" s="6">
        <v>5</v>
      </c>
      <c r="M88" s="6">
        <v>2</v>
      </c>
      <c r="N88" s="7">
        <f t="shared" ref="N88:N94" si="45">O88+P88</f>
        <v>37</v>
      </c>
      <c r="O88" s="6">
        <v>29</v>
      </c>
      <c r="P88" s="6">
        <v>8</v>
      </c>
    </row>
    <row r="89" spans="2:16" s="37" customFormat="1" ht="18.75" customHeight="1">
      <c r="B89" s="3"/>
      <c r="C89" s="49" t="s">
        <v>79</v>
      </c>
      <c r="D89" s="7">
        <f t="shared" si="42"/>
        <v>62</v>
      </c>
      <c r="E89" s="6">
        <v>12</v>
      </c>
      <c r="F89" s="8">
        <v>50</v>
      </c>
      <c r="G89" s="7">
        <v>62</v>
      </c>
      <c r="H89" s="6">
        <v>12</v>
      </c>
      <c r="I89" s="6">
        <v>50</v>
      </c>
      <c r="J89" s="53">
        <f t="shared" si="43"/>
        <v>62</v>
      </c>
      <c r="K89" s="7">
        <f t="shared" si="44"/>
        <v>12</v>
      </c>
      <c r="L89" s="6">
        <v>8</v>
      </c>
      <c r="M89" s="6">
        <v>4</v>
      </c>
      <c r="N89" s="7">
        <f t="shared" si="45"/>
        <v>50</v>
      </c>
      <c r="O89" s="6">
        <v>42</v>
      </c>
      <c r="P89" s="6">
        <v>8</v>
      </c>
    </row>
    <row r="90" spans="2:16" s="37" customFormat="1" ht="15.75">
      <c r="B90" s="3"/>
      <c r="C90" s="46" t="s">
        <v>78</v>
      </c>
      <c r="D90" s="7">
        <f t="shared" si="42"/>
        <v>30</v>
      </c>
      <c r="E90" s="6">
        <v>6</v>
      </c>
      <c r="F90" s="8">
        <v>24</v>
      </c>
      <c r="G90" s="7">
        <v>30</v>
      </c>
      <c r="H90" s="6">
        <v>6</v>
      </c>
      <c r="I90" s="6">
        <v>24</v>
      </c>
      <c r="J90" s="53">
        <f t="shared" si="43"/>
        <v>30</v>
      </c>
      <c r="K90" s="7">
        <f t="shared" si="44"/>
        <v>6</v>
      </c>
      <c r="L90" s="6">
        <v>4</v>
      </c>
      <c r="M90" s="6">
        <v>2</v>
      </c>
      <c r="N90" s="7">
        <f t="shared" si="45"/>
        <v>24</v>
      </c>
      <c r="O90" s="6">
        <v>18</v>
      </c>
      <c r="P90" s="6">
        <v>6</v>
      </c>
    </row>
    <row r="91" spans="2:16" s="37" customFormat="1" ht="15.75">
      <c r="B91" s="3"/>
      <c r="C91" s="46" t="s">
        <v>77</v>
      </c>
      <c r="D91" s="7">
        <f t="shared" si="42"/>
        <v>4</v>
      </c>
      <c r="E91" s="6">
        <v>0</v>
      </c>
      <c r="F91" s="8">
        <v>4</v>
      </c>
      <c r="G91" s="7">
        <v>4</v>
      </c>
      <c r="H91" s="6">
        <v>0</v>
      </c>
      <c r="I91" s="6">
        <v>4</v>
      </c>
      <c r="J91" s="53">
        <f t="shared" si="43"/>
        <v>4</v>
      </c>
      <c r="K91" s="7">
        <f t="shared" si="44"/>
        <v>0</v>
      </c>
      <c r="L91" s="6">
        <v>0</v>
      </c>
      <c r="M91" s="6">
        <v>0</v>
      </c>
      <c r="N91" s="7">
        <f t="shared" si="45"/>
        <v>4</v>
      </c>
      <c r="O91" s="6">
        <v>3</v>
      </c>
      <c r="P91" s="6">
        <v>1</v>
      </c>
    </row>
    <row r="92" spans="2:16" s="37" customFormat="1" ht="15.75">
      <c r="B92" s="3"/>
      <c r="C92" s="46" t="s">
        <v>55</v>
      </c>
      <c r="D92" s="7">
        <f t="shared" si="42"/>
        <v>17</v>
      </c>
      <c r="E92" s="6">
        <v>3</v>
      </c>
      <c r="F92" s="8">
        <v>14</v>
      </c>
      <c r="G92" s="7">
        <v>10</v>
      </c>
      <c r="H92" s="6">
        <v>1</v>
      </c>
      <c r="I92" s="6">
        <v>9</v>
      </c>
      <c r="J92" s="53">
        <f t="shared" si="43"/>
        <v>9</v>
      </c>
      <c r="K92" s="7">
        <f t="shared" si="44"/>
        <v>1</v>
      </c>
      <c r="L92" s="6">
        <v>1</v>
      </c>
      <c r="M92" s="6">
        <v>0</v>
      </c>
      <c r="N92" s="7">
        <f t="shared" si="45"/>
        <v>8</v>
      </c>
      <c r="O92" s="6">
        <v>7</v>
      </c>
      <c r="P92" s="6">
        <v>1</v>
      </c>
    </row>
    <row r="93" spans="2:16" s="37" customFormat="1" ht="15.75">
      <c r="B93" s="3"/>
      <c r="C93" s="46" t="s">
        <v>76</v>
      </c>
      <c r="D93" s="7">
        <f t="shared" si="42"/>
        <v>7</v>
      </c>
      <c r="E93" s="6">
        <v>1</v>
      </c>
      <c r="F93" s="8">
        <v>6</v>
      </c>
      <c r="G93" s="7">
        <v>7</v>
      </c>
      <c r="H93" s="6">
        <v>1</v>
      </c>
      <c r="I93" s="6">
        <v>6</v>
      </c>
      <c r="J93" s="53">
        <f t="shared" si="43"/>
        <v>7</v>
      </c>
      <c r="K93" s="7">
        <f t="shared" si="44"/>
        <v>1</v>
      </c>
      <c r="L93" s="6">
        <v>1</v>
      </c>
      <c r="M93" s="6">
        <v>0</v>
      </c>
      <c r="N93" s="7">
        <f t="shared" si="45"/>
        <v>6</v>
      </c>
      <c r="O93" s="6">
        <v>4</v>
      </c>
      <c r="P93" s="6">
        <v>2</v>
      </c>
    </row>
    <row r="94" spans="2:16" s="37" customFormat="1" ht="15.75">
      <c r="B94" s="3"/>
      <c r="C94" s="46" t="s">
        <v>135</v>
      </c>
      <c r="D94" s="7">
        <f t="shared" si="42"/>
        <v>8</v>
      </c>
      <c r="E94" s="8">
        <v>1</v>
      </c>
      <c r="F94" s="8">
        <v>7</v>
      </c>
      <c r="G94" s="7">
        <v>8</v>
      </c>
      <c r="H94" s="6">
        <v>1</v>
      </c>
      <c r="I94" s="6">
        <v>7</v>
      </c>
      <c r="J94" s="53">
        <f t="shared" si="43"/>
        <v>6</v>
      </c>
      <c r="K94" s="7">
        <f t="shared" si="44"/>
        <v>1</v>
      </c>
      <c r="L94" s="6">
        <v>1</v>
      </c>
      <c r="M94" s="6">
        <v>0</v>
      </c>
      <c r="N94" s="7">
        <f t="shared" si="45"/>
        <v>5</v>
      </c>
      <c r="O94" s="6">
        <v>5</v>
      </c>
      <c r="P94" s="6">
        <v>0</v>
      </c>
    </row>
    <row r="95" spans="2:16" s="37" customFormat="1" ht="20.25" customHeight="1">
      <c r="B95" s="3"/>
      <c r="C95" s="59" t="s">
        <v>75</v>
      </c>
      <c r="D95" s="5">
        <f t="shared" ref="D95:I95" si="46">SUM(D88:D94)</f>
        <v>178</v>
      </c>
      <c r="E95" s="5">
        <f t="shared" si="46"/>
        <v>33</v>
      </c>
      <c r="F95" s="5">
        <f t="shared" si="46"/>
        <v>145</v>
      </c>
      <c r="G95" s="52">
        <f t="shared" si="46"/>
        <v>171</v>
      </c>
      <c r="H95" s="4">
        <f t="shared" si="46"/>
        <v>31</v>
      </c>
      <c r="I95" s="4">
        <f t="shared" si="46"/>
        <v>140</v>
      </c>
      <c r="J95" s="52">
        <f t="shared" ref="J95:P95" si="47">SUM(J88:J94)</f>
        <v>162</v>
      </c>
      <c r="K95" s="5">
        <f t="shared" si="47"/>
        <v>28</v>
      </c>
      <c r="L95" s="4">
        <f t="shared" si="47"/>
        <v>20</v>
      </c>
      <c r="M95" s="4">
        <f t="shared" si="47"/>
        <v>8</v>
      </c>
      <c r="N95" s="5">
        <f t="shared" si="47"/>
        <v>134</v>
      </c>
      <c r="O95" s="4">
        <f t="shared" si="47"/>
        <v>108</v>
      </c>
      <c r="P95" s="4">
        <f t="shared" si="47"/>
        <v>26</v>
      </c>
    </row>
    <row r="96" spans="2:16" s="37" customFormat="1" ht="15.75" customHeight="1">
      <c r="B96" s="3"/>
      <c r="C96" s="46" t="s">
        <v>18</v>
      </c>
      <c r="D96" s="7">
        <f t="shared" ref="D96:D102" si="48">E96+F96</f>
        <v>42</v>
      </c>
      <c r="E96" s="6">
        <v>8</v>
      </c>
      <c r="F96" s="8">
        <v>34</v>
      </c>
      <c r="G96" s="7">
        <v>38</v>
      </c>
      <c r="H96" s="6">
        <v>6</v>
      </c>
      <c r="I96" s="6">
        <v>32</v>
      </c>
      <c r="J96" s="53">
        <f t="shared" ref="J96:J102" si="49">K96+N96</f>
        <v>35</v>
      </c>
      <c r="K96" s="7">
        <f t="shared" ref="K96:K102" si="50">L96+M96</f>
        <v>5</v>
      </c>
      <c r="L96" s="6">
        <v>3</v>
      </c>
      <c r="M96" s="6">
        <v>2</v>
      </c>
      <c r="N96" s="7">
        <f t="shared" ref="N96:N102" si="51">O96+P96</f>
        <v>30</v>
      </c>
      <c r="O96" s="6">
        <v>23</v>
      </c>
      <c r="P96" s="6">
        <v>7</v>
      </c>
    </row>
    <row r="97" spans="2:16" s="37" customFormat="1" ht="15.75" customHeight="1">
      <c r="B97" s="3"/>
      <c r="C97" s="46" t="s">
        <v>74</v>
      </c>
      <c r="D97" s="7">
        <f t="shared" si="48"/>
        <v>16</v>
      </c>
      <c r="E97" s="6">
        <v>3</v>
      </c>
      <c r="F97" s="8">
        <v>13</v>
      </c>
      <c r="G97" s="7">
        <v>15</v>
      </c>
      <c r="H97" s="6">
        <v>3</v>
      </c>
      <c r="I97" s="6">
        <v>12</v>
      </c>
      <c r="J97" s="53">
        <f t="shared" si="49"/>
        <v>16</v>
      </c>
      <c r="K97" s="7">
        <f t="shared" si="50"/>
        <v>3</v>
      </c>
      <c r="L97" s="6">
        <v>3</v>
      </c>
      <c r="M97" s="6">
        <v>0</v>
      </c>
      <c r="N97" s="7">
        <f t="shared" si="51"/>
        <v>13</v>
      </c>
      <c r="O97" s="6">
        <v>8</v>
      </c>
      <c r="P97" s="6">
        <v>5</v>
      </c>
    </row>
    <row r="98" spans="2:16" s="37" customFormat="1" ht="15.75" customHeight="1">
      <c r="B98" s="3"/>
      <c r="C98" s="46" t="s">
        <v>73</v>
      </c>
      <c r="D98" s="7">
        <f t="shared" si="48"/>
        <v>9</v>
      </c>
      <c r="E98" s="6">
        <v>1</v>
      </c>
      <c r="F98" s="8">
        <v>8</v>
      </c>
      <c r="G98" s="7">
        <v>8</v>
      </c>
      <c r="H98" s="6">
        <v>1</v>
      </c>
      <c r="I98" s="6">
        <v>7</v>
      </c>
      <c r="J98" s="53">
        <f t="shared" si="49"/>
        <v>7</v>
      </c>
      <c r="K98" s="7">
        <f t="shared" si="50"/>
        <v>1</v>
      </c>
      <c r="L98" s="6">
        <v>1</v>
      </c>
      <c r="M98" s="6">
        <v>0</v>
      </c>
      <c r="N98" s="7">
        <f t="shared" si="51"/>
        <v>6</v>
      </c>
      <c r="O98" s="6">
        <v>4</v>
      </c>
      <c r="P98" s="6">
        <v>2</v>
      </c>
    </row>
    <row r="99" spans="2:16" s="37" customFormat="1" ht="30.75" customHeight="1">
      <c r="B99" s="3"/>
      <c r="C99" s="46" t="s">
        <v>174</v>
      </c>
      <c r="D99" s="7">
        <f t="shared" si="48"/>
        <v>6</v>
      </c>
      <c r="E99" s="6">
        <v>1</v>
      </c>
      <c r="F99" s="8">
        <v>5</v>
      </c>
      <c r="G99" s="7">
        <v>5</v>
      </c>
      <c r="H99" s="6">
        <v>1</v>
      </c>
      <c r="I99" s="6">
        <v>4</v>
      </c>
      <c r="J99" s="53">
        <f t="shared" si="49"/>
        <v>5</v>
      </c>
      <c r="K99" s="7">
        <f t="shared" si="50"/>
        <v>1</v>
      </c>
      <c r="L99" s="17">
        <v>1</v>
      </c>
      <c r="M99" s="17">
        <v>0</v>
      </c>
      <c r="N99" s="7">
        <f t="shared" si="51"/>
        <v>4</v>
      </c>
      <c r="O99" s="6">
        <v>4</v>
      </c>
      <c r="P99" s="6">
        <v>0</v>
      </c>
    </row>
    <row r="100" spans="2:16" s="37" customFormat="1" ht="15" customHeight="1">
      <c r="B100" s="3"/>
      <c r="C100" s="46" t="s">
        <v>72</v>
      </c>
      <c r="D100" s="7">
        <f t="shared" si="48"/>
        <v>3</v>
      </c>
      <c r="E100" s="6">
        <v>0</v>
      </c>
      <c r="F100" s="8">
        <v>3</v>
      </c>
      <c r="G100" s="7">
        <v>3</v>
      </c>
      <c r="H100" s="6">
        <v>0</v>
      </c>
      <c r="I100" s="6">
        <v>3</v>
      </c>
      <c r="J100" s="53">
        <f t="shared" si="49"/>
        <v>3</v>
      </c>
      <c r="K100" s="7">
        <f t="shared" si="50"/>
        <v>0</v>
      </c>
      <c r="L100" s="6">
        <v>0</v>
      </c>
      <c r="M100" s="6">
        <v>0</v>
      </c>
      <c r="N100" s="7">
        <f t="shared" si="51"/>
        <v>3</v>
      </c>
      <c r="O100" s="6">
        <v>3</v>
      </c>
      <c r="P100" s="6">
        <v>0</v>
      </c>
    </row>
    <row r="101" spans="2:16" s="37" customFormat="1" ht="18" customHeight="1">
      <c r="B101" s="3"/>
      <c r="C101" s="50" t="s">
        <v>157</v>
      </c>
      <c r="D101" s="7">
        <f t="shared" si="48"/>
        <v>6</v>
      </c>
      <c r="E101" s="6">
        <v>1</v>
      </c>
      <c r="F101" s="8">
        <v>5</v>
      </c>
      <c r="G101" s="7">
        <v>4</v>
      </c>
      <c r="H101" s="6">
        <v>0</v>
      </c>
      <c r="I101" s="6">
        <v>4</v>
      </c>
      <c r="J101" s="53">
        <f t="shared" si="49"/>
        <v>4</v>
      </c>
      <c r="K101" s="7">
        <f t="shared" si="50"/>
        <v>0</v>
      </c>
      <c r="L101" s="6">
        <v>0</v>
      </c>
      <c r="M101" s="6">
        <v>0</v>
      </c>
      <c r="N101" s="7">
        <f t="shared" si="51"/>
        <v>4</v>
      </c>
      <c r="O101" s="6">
        <v>2</v>
      </c>
      <c r="P101" s="6">
        <v>2</v>
      </c>
    </row>
    <row r="102" spans="2:16" s="37" customFormat="1" ht="18" customHeight="1">
      <c r="B102" s="3"/>
      <c r="C102" s="50" t="s">
        <v>158</v>
      </c>
      <c r="D102" s="7">
        <f t="shared" si="48"/>
        <v>7</v>
      </c>
      <c r="E102" s="6">
        <v>1</v>
      </c>
      <c r="F102" s="8">
        <v>6</v>
      </c>
      <c r="G102" s="7">
        <v>6</v>
      </c>
      <c r="H102" s="6">
        <v>1</v>
      </c>
      <c r="I102" s="6">
        <v>5</v>
      </c>
      <c r="J102" s="53">
        <f t="shared" si="49"/>
        <v>5</v>
      </c>
      <c r="K102" s="7">
        <f t="shared" si="50"/>
        <v>0</v>
      </c>
      <c r="L102" s="6">
        <v>0</v>
      </c>
      <c r="M102" s="6">
        <v>0</v>
      </c>
      <c r="N102" s="7">
        <f t="shared" si="51"/>
        <v>5</v>
      </c>
      <c r="O102" s="6">
        <v>4</v>
      </c>
      <c r="P102" s="6">
        <v>1</v>
      </c>
    </row>
    <row r="103" spans="2:16" s="37" customFormat="1" ht="15.75">
      <c r="B103" s="3"/>
      <c r="C103" s="58" t="s">
        <v>71</v>
      </c>
      <c r="D103" s="4">
        <f>SUM(D96:D102)</f>
        <v>89</v>
      </c>
      <c r="E103" s="4">
        <f>SUM(E96:E102)</f>
        <v>15</v>
      </c>
      <c r="F103" s="4">
        <f>F96+F97+F98+F99+F100+F101+F102</f>
        <v>74</v>
      </c>
      <c r="G103" s="52">
        <f t="shared" ref="G103:I103" si="52">SUM(G96:G102)</f>
        <v>79</v>
      </c>
      <c r="H103" s="4">
        <f t="shared" si="52"/>
        <v>12</v>
      </c>
      <c r="I103" s="4">
        <f t="shared" si="52"/>
        <v>67</v>
      </c>
      <c r="J103" s="52">
        <f t="shared" ref="J103:P103" si="53">SUM(J96:J102)</f>
        <v>75</v>
      </c>
      <c r="K103" s="5">
        <f t="shared" si="53"/>
        <v>10</v>
      </c>
      <c r="L103" s="4">
        <f t="shared" si="53"/>
        <v>8</v>
      </c>
      <c r="M103" s="4">
        <f t="shared" si="53"/>
        <v>2</v>
      </c>
      <c r="N103" s="5">
        <f t="shared" si="53"/>
        <v>65</v>
      </c>
      <c r="O103" s="4">
        <f t="shared" si="53"/>
        <v>48</v>
      </c>
      <c r="P103" s="4">
        <f t="shared" si="53"/>
        <v>17</v>
      </c>
    </row>
    <row r="104" spans="2:16" s="37" customFormat="1" ht="15.75">
      <c r="B104" s="3"/>
      <c r="C104" s="46" t="s">
        <v>18</v>
      </c>
      <c r="D104" s="7">
        <f t="shared" ref="D104:D113" si="54">E104+F104</f>
        <v>20</v>
      </c>
      <c r="E104" s="6">
        <v>3</v>
      </c>
      <c r="F104" s="8">
        <v>17</v>
      </c>
      <c r="G104" s="7">
        <v>17</v>
      </c>
      <c r="H104" s="6">
        <v>3</v>
      </c>
      <c r="I104" s="6">
        <v>14</v>
      </c>
      <c r="J104" s="53">
        <f t="shared" ref="J104:J113" si="55">K104+N104</f>
        <v>17</v>
      </c>
      <c r="K104" s="7">
        <f t="shared" ref="K104:K113" si="56">L104+M104</f>
        <v>3</v>
      </c>
      <c r="L104" s="6">
        <v>1</v>
      </c>
      <c r="M104" s="6">
        <v>2</v>
      </c>
      <c r="N104" s="7">
        <f t="shared" ref="N104:N113" si="57">O104+P104</f>
        <v>14</v>
      </c>
      <c r="O104" s="6">
        <v>10</v>
      </c>
      <c r="P104" s="6">
        <v>4</v>
      </c>
    </row>
    <row r="105" spans="2:16" s="37" customFormat="1" ht="22.5" customHeight="1">
      <c r="B105" s="3"/>
      <c r="C105" s="49" t="s">
        <v>70</v>
      </c>
      <c r="D105" s="7">
        <f t="shared" si="54"/>
        <v>23</v>
      </c>
      <c r="E105" s="6">
        <v>4</v>
      </c>
      <c r="F105" s="8">
        <v>19</v>
      </c>
      <c r="G105" s="7">
        <v>23</v>
      </c>
      <c r="H105" s="6">
        <v>4</v>
      </c>
      <c r="I105" s="6">
        <v>19</v>
      </c>
      <c r="J105" s="53">
        <f t="shared" si="55"/>
        <v>23</v>
      </c>
      <c r="K105" s="7">
        <f t="shared" si="56"/>
        <v>4</v>
      </c>
      <c r="L105" s="6">
        <v>2</v>
      </c>
      <c r="M105" s="6">
        <v>2</v>
      </c>
      <c r="N105" s="7">
        <f t="shared" si="57"/>
        <v>19</v>
      </c>
      <c r="O105" s="6">
        <v>10</v>
      </c>
      <c r="P105" s="6">
        <v>9</v>
      </c>
    </row>
    <row r="106" spans="2:16" s="37" customFormat="1" ht="15.75">
      <c r="B106" s="3"/>
      <c r="C106" s="46" t="s">
        <v>69</v>
      </c>
      <c r="D106" s="7">
        <f t="shared" si="54"/>
        <v>6</v>
      </c>
      <c r="E106" s="6">
        <v>1</v>
      </c>
      <c r="F106" s="8">
        <v>5</v>
      </c>
      <c r="G106" s="7">
        <v>6</v>
      </c>
      <c r="H106" s="6">
        <v>1</v>
      </c>
      <c r="I106" s="6">
        <v>5</v>
      </c>
      <c r="J106" s="53">
        <f t="shared" si="55"/>
        <v>6</v>
      </c>
      <c r="K106" s="7">
        <f t="shared" si="56"/>
        <v>1</v>
      </c>
      <c r="L106" s="6">
        <v>1</v>
      </c>
      <c r="M106" s="6">
        <v>0</v>
      </c>
      <c r="N106" s="7">
        <f t="shared" si="57"/>
        <v>5</v>
      </c>
      <c r="O106" s="6">
        <v>4</v>
      </c>
      <c r="P106" s="6">
        <v>1</v>
      </c>
    </row>
    <row r="107" spans="2:16" s="37" customFormat="1" ht="31.5">
      <c r="B107" s="3"/>
      <c r="C107" s="46" t="s">
        <v>68</v>
      </c>
      <c r="D107" s="7">
        <f t="shared" si="54"/>
        <v>3</v>
      </c>
      <c r="E107" s="6">
        <v>0</v>
      </c>
      <c r="F107" s="8">
        <v>3</v>
      </c>
      <c r="G107" s="7">
        <v>3</v>
      </c>
      <c r="H107" s="6">
        <v>0</v>
      </c>
      <c r="I107" s="6">
        <v>3</v>
      </c>
      <c r="J107" s="53">
        <f t="shared" si="55"/>
        <v>3</v>
      </c>
      <c r="K107" s="7">
        <f t="shared" si="56"/>
        <v>0</v>
      </c>
      <c r="L107" s="6">
        <v>0</v>
      </c>
      <c r="M107" s="6">
        <v>0</v>
      </c>
      <c r="N107" s="7">
        <f t="shared" si="57"/>
        <v>3</v>
      </c>
      <c r="O107" s="6">
        <v>1</v>
      </c>
      <c r="P107" s="6">
        <v>2</v>
      </c>
    </row>
    <row r="108" spans="2:16" s="37" customFormat="1" ht="18" customHeight="1">
      <c r="B108" s="3"/>
      <c r="C108" s="46" t="s">
        <v>67</v>
      </c>
      <c r="D108" s="7">
        <f t="shared" si="54"/>
        <v>12</v>
      </c>
      <c r="E108" s="6">
        <v>2</v>
      </c>
      <c r="F108" s="8">
        <v>10</v>
      </c>
      <c r="G108" s="7">
        <v>12</v>
      </c>
      <c r="H108" s="6">
        <v>2</v>
      </c>
      <c r="I108" s="6">
        <v>10</v>
      </c>
      <c r="J108" s="53">
        <f t="shared" si="55"/>
        <v>12</v>
      </c>
      <c r="K108" s="7">
        <f t="shared" si="56"/>
        <v>2</v>
      </c>
      <c r="L108" s="6">
        <v>1</v>
      </c>
      <c r="M108" s="6">
        <v>1</v>
      </c>
      <c r="N108" s="7">
        <f t="shared" si="57"/>
        <v>10</v>
      </c>
      <c r="O108" s="6">
        <v>7</v>
      </c>
      <c r="P108" s="6">
        <v>3</v>
      </c>
    </row>
    <row r="109" spans="2:16" s="37" customFormat="1" ht="15.75" customHeight="1">
      <c r="B109" s="3"/>
      <c r="C109" s="46" t="s">
        <v>66</v>
      </c>
      <c r="D109" s="7">
        <f t="shared" si="54"/>
        <v>2</v>
      </c>
      <c r="E109" s="6">
        <v>0</v>
      </c>
      <c r="F109" s="8">
        <v>2</v>
      </c>
      <c r="G109" s="7">
        <v>2</v>
      </c>
      <c r="H109" s="6">
        <v>0</v>
      </c>
      <c r="I109" s="6">
        <v>2</v>
      </c>
      <c r="J109" s="53">
        <f t="shared" si="55"/>
        <v>2</v>
      </c>
      <c r="K109" s="7">
        <f t="shared" si="56"/>
        <v>0</v>
      </c>
      <c r="L109" s="6">
        <v>0</v>
      </c>
      <c r="M109" s="6">
        <v>0</v>
      </c>
      <c r="N109" s="7">
        <f t="shared" si="57"/>
        <v>2</v>
      </c>
      <c r="O109" s="6">
        <v>2</v>
      </c>
      <c r="P109" s="6">
        <v>0</v>
      </c>
    </row>
    <row r="110" spans="2:16" s="37" customFormat="1" ht="19.5" customHeight="1">
      <c r="B110" s="3"/>
      <c r="C110" s="46" t="s">
        <v>65</v>
      </c>
      <c r="D110" s="7">
        <f t="shared" si="54"/>
        <v>5</v>
      </c>
      <c r="E110" s="6">
        <v>1</v>
      </c>
      <c r="F110" s="8">
        <v>4</v>
      </c>
      <c r="G110" s="7">
        <v>5</v>
      </c>
      <c r="H110" s="6">
        <v>1</v>
      </c>
      <c r="I110" s="6">
        <v>4</v>
      </c>
      <c r="J110" s="53">
        <f t="shared" si="55"/>
        <v>5</v>
      </c>
      <c r="K110" s="7">
        <f t="shared" si="56"/>
        <v>1</v>
      </c>
      <c r="L110" s="6">
        <v>0</v>
      </c>
      <c r="M110" s="6">
        <v>1</v>
      </c>
      <c r="N110" s="7">
        <f t="shared" si="57"/>
        <v>4</v>
      </c>
      <c r="O110" s="6">
        <v>4</v>
      </c>
      <c r="P110" s="6">
        <v>0</v>
      </c>
    </row>
    <row r="111" spans="2:16" s="37" customFormat="1" ht="15" customHeight="1">
      <c r="B111" s="3"/>
      <c r="C111" s="46" t="s">
        <v>16</v>
      </c>
      <c r="D111" s="7">
        <f t="shared" si="54"/>
        <v>3</v>
      </c>
      <c r="E111" s="6">
        <v>0</v>
      </c>
      <c r="F111" s="8">
        <v>3</v>
      </c>
      <c r="G111" s="7">
        <v>3</v>
      </c>
      <c r="H111" s="6">
        <v>0</v>
      </c>
      <c r="I111" s="6">
        <v>3</v>
      </c>
      <c r="J111" s="53">
        <f t="shared" si="55"/>
        <v>3</v>
      </c>
      <c r="K111" s="7">
        <f t="shared" si="56"/>
        <v>0</v>
      </c>
      <c r="L111" s="6">
        <v>0</v>
      </c>
      <c r="M111" s="6">
        <v>0</v>
      </c>
      <c r="N111" s="7">
        <f t="shared" si="57"/>
        <v>3</v>
      </c>
      <c r="O111" s="6">
        <v>3</v>
      </c>
      <c r="P111" s="6">
        <v>0</v>
      </c>
    </row>
    <row r="112" spans="2:16" s="37" customFormat="1" ht="15.75">
      <c r="B112" s="3"/>
      <c r="C112" s="46" t="s">
        <v>64</v>
      </c>
      <c r="D112" s="7">
        <f t="shared" si="54"/>
        <v>11</v>
      </c>
      <c r="E112" s="22">
        <v>2</v>
      </c>
      <c r="F112" s="8">
        <v>9</v>
      </c>
      <c r="G112" s="7">
        <v>11</v>
      </c>
      <c r="H112" s="6">
        <v>2</v>
      </c>
      <c r="I112" s="6">
        <v>9</v>
      </c>
      <c r="J112" s="53">
        <f t="shared" si="55"/>
        <v>11</v>
      </c>
      <c r="K112" s="7">
        <f t="shared" si="56"/>
        <v>2</v>
      </c>
      <c r="L112" s="6">
        <v>1</v>
      </c>
      <c r="M112" s="6">
        <v>1</v>
      </c>
      <c r="N112" s="7">
        <f t="shared" si="57"/>
        <v>9</v>
      </c>
      <c r="O112" s="6">
        <v>6</v>
      </c>
      <c r="P112" s="6">
        <v>3</v>
      </c>
    </row>
    <row r="113" spans="2:16" s="37" customFormat="1" ht="15.75">
      <c r="B113" s="3"/>
      <c r="C113" s="46" t="s">
        <v>159</v>
      </c>
      <c r="D113" s="23">
        <f t="shared" si="54"/>
        <v>3</v>
      </c>
      <c r="E113" s="22">
        <v>0</v>
      </c>
      <c r="F113" s="8">
        <v>3</v>
      </c>
      <c r="G113" s="7">
        <v>3</v>
      </c>
      <c r="H113" s="6">
        <v>0</v>
      </c>
      <c r="I113" s="6">
        <v>3</v>
      </c>
      <c r="J113" s="53">
        <f t="shared" si="55"/>
        <v>3</v>
      </c>
      <c r="K113" s="7">
        <f t="shared" si="56"/>
        <v>0</v>
      </c>
      <c r="L113" s="6">
        <v>0</v>
      </c>
      <c r="M113" s="6">
        <v>0</v>
      </c>
      <c r="N113" s="7">
        <f t="shared" si="57"/>
        <v>3</v>
      </c>
      <c r="O113" s="6">
        <v>1</v>
      </c>
      <c r="P113" s="6">
        <v>2</v>
      </c>
    </row>
    <row r="114" spans="2:16" s="37" customFormat="1" ht="15.75">
      <c r="B114" s="3"/>
      <c r="C114" s="59" t="s">
        <v>63</v>
      </c>
      <c r="D114" s="44">
        <f t="shared" ref="D114:I114" si="58">SUM(D104:D113)</f>
        <v>88</v>
      </c>
      <c r="E114" s="44">
        <f t="shared" si="58"/>
        <v>13</v>
      </c>
      <c r="F114" s="5">
        <f t="shared" si="58"/>
        <v>75</v>
      </c>
      <c r="G114" s="52">
        <f>SUM(G104:G113)</f>
        <v>85</v>
      </c>
      <c r="H114" s="4">
        <f t="shared" si="58"/>
        <v>13</v>
      </c>
      <c r="I114" s="4">
        <f t="shared" si="58"/>
        <v>72</v>
      </c>
      <c r="J114" s="52">
        <f t="shared" ref="J114:P114" si="59">SUM(J104:J113)</f>
        <v>85</v>
      </c>
      <c r="K114" s="5">
        <f t="shared" si="59"/>
        <v>13</v>
      </c>
      <c r="L114" s="4">
        <f t="shared" si="59"/>
        <v>6</v>
      </c>
      <c r="M114" s="4">
        <f t="shared" si="59"/>
        <v>7</v>
      </c>
      <c r="N114" s="5">
        <f t="shared" si="59"/>
        <v>72</v>
      </c>
      <c r="O114" s="4">
        <f t="shared" si="59"/>
        <v>48</v>
      </c>
      <c r="P114" s="4">
        <f t="shared" si="59"/>
        <v>24</v>
      </c>
    </row>
    <row r="115" spans="2:16" s="37" customFormat="1" ht="15.75">
      <c r="B115" s="3"/>
      <c r="C115" s="46" t="s">
        <v>18</v>
      </c>
      <c r="D115" s="24">
        <f t="shared" ref="D115:D121" si="60">E115+F115</f>
        <v>22</v>
      </c>
      <c r="E115" s="21">
        <v>4</v>
      </c>
      <c r="F115" s="8">
        <v>18</v>
      </c>
      <c r="G115" s="7">
        <v>22</v>
      </c>
      <c r="H115" s="6">
        <v>4</v>
      </c>
      <c r="I115" s="6">
        <v>18</v>
      </c>
      <c r="J115" s="53">
        <f t="shared" ref="J115:J121" si="61">K115+N115</f>
        <v>10</v>
      </c>
      <c r="K115" s="7">
        <f t="shared" ref="K115:K121" si="62">L115+M115</f>
        <v>1</v>
      </c>
      <c r="L115" s="6">
        <v>1</v>
      </c>
      <c r="M115" s="6">
        <v>0</v>
      </c>
      <c r="N115" s="7">
        <f t="shared" ref="N115:N121" si="63">O115+P115</f>
        <v>9</v>
      </c>
      <c r="O115" s="6">
        <v>6</v>
      </c>
      <c r="P115" s="6">
        <v>3</v>
      </c>
    </row>
    <row r="116" spans="2:16" s="37" customFormat="1" ht="15.75">
      <c r="B116" s="3"/>
      <c r="C116" s="50" t="s">
        <v>62</v>
      </c>
      <c r="D116" s="24">
        <f t="shared" si="60"/>
        <v>4</v>
      </c>
      <c r="E116" s="21">
        <v>0</v>
      </c>
      <c r="F116" s="8">
        <v>4</v>
      </c>
      <c r="G116" s="7">
        <v>4</v>
      </c>
      <c r="H116" s="6">
        <v>0</v>
      </c>
      <c r="I116" s="6">
        <v>4</v>
      </c>
      <c r="J116" s="53">
        <f t="shared" si="61"/>
        <v>4</v>
      </c>
      <c r="K116" s="7">
        <f t="shared" si="62"/>
        <v>0</v>
      </c>
      <c r="L116" s="6">
        <v>0</v>
      </c>
      <c r="M116" s="6">
        <v>0</v>
      </c>
      <c r="N116" s="7">
        <f t="shared" si="63"/>
        <v>4</v>
      </c>
      <c r="O116" s="6">
        <v>2</v>
      </c>
      <c r="P116" s="6">
        <v>2</v>
      </c>
    </row>
    <row r="117" spans="2:16" s="37" customFormat="1" ht="15.75">
      <c r="B117" s="3"/>
      <c r="C117" s="50" t="s">
        <v>61</v>
      </c>
      <c r="D117" s="24">
        <f t="shared" si="60"/>
        <v>13</v>
      </c>
      <c r="E117" s="21">
        <v>1</v>
      </c>
      <c r="F117" s="8">
        <v>12</v>
      </c>
      <c r="G117" s="7">
        <v>12</v>
      </c>
      <c r="H117" s="6">
        <v>1</v>
      </c>
      <c r="I117" s="6">
        <v>11</v>
      </c>
      <c r="J117" s="53">
        <f t="shared" si="61"/>
        <v>10</v>
      </c>
      <c r="K117" s="7">
        <f t="shared" si="62"/>
        <v>1</v>
      </c>
      <c r="L117" s="6">
        <v>1</v>
      </c>
      <c r="M117" s="6">
        <v>0</v>
      </c>
      <c r="N117" s="7">
        <f t="shared" si="63"/>
        <v>9</v>
      </c>
      <c r="O117" s="6">
        <v>9</v>
      </c>
      <c r="P117" s="6">
        <v>0</v>
      </c>
    </row>
    <row r="118" spans="2:16" s="37" customFormat="1" ht="15.75">
      <c r="B118" s="3"/>
      <c r="C118" s="50" t="s">
        <v>60</v>
      </c>
      <c r="D118" s="24">
        <f t="shared" si="60"/>
        <v>5</v>
      </c>
      <c r="E118" s="21">
        <v>1</v>
      </c>
      <c r="F118" s="8">
        <v>4</v>
      </c>
      <c r="G118" s="7">
        <v>5</v>
      </c>
      <c r="H118" s="6">
        <v>1</v>
      </c>
      <c r="I118" s="6">
        <v>4</v>
      </c>
      <c r="J118" s="53">
        <f t="shared" si="61"/>
        <v>5</v>
      </c>
      <c r="K118" s="7">
        <f t="shared" si="62"/>
        <v>1</v>
      </c>
      <c r="L118" s="6">
        <v>1</v>
      </c>
      <c r="M118" s="6">
        <v>0</v>
      </c>
      <c r="N118" s="7">
        <f t="shared" si="63"/>
        <v>4</v>
      </c>
      <c r="O118" s="6">
        <v>4</v>
      </c>
      <c r="P118" s="6">
        <v>0</v>
      </c>
    </row>
    <row r="119" spans="2:16" s="37" customFormat="1" ht="15.75">
      <c r="B119" s="3"/>
      <c r="C119" s="50" t="s">
        <v>59</v>
      </c>
      <c r="D119" s="24">
        <f t="shared" si="60"/>
        <v>5</v>
      </c>
      <c r="E119" s="21">
        <v>1</v>
      </c>
      <c r="F119" s="8">
        <v>4</v>
      </c>
      <c r="G119" s="7">
        <v>5</v>
      </c>
      <c r="H119" s="6">
        <v>1</v>
      </c>
      <c r="I119" s="6">
        <v>4</v>
      </c>
      <c r="J119" s="53">
        <f t="shared" si="61"/>
        <v>5</v>
      </c>
      <c r="K119" s="7">
        <f t="shared" si="62"/>
        <v>1</v>
      </c>
      <c r="L119" s="6">
        <v>1</v>
      </c>
      <c r="M119" s="6">
        <v>0</v>
      </c>
      <c r="N119" s="7">
        <f t="shared" si="63"/>
        <v>4</v>
      </c>
      <c r="O119" s="6">
        <v>4</v>
      </c>
      <c r="P119" s="6">
        <v>0</v>
      </c>
    </row>
    <row r="120" spans="2:16" s="37" customFormat="1" ht="15.75">
      <c r="B120" s="3"/>
      <c r="C120" s="50" t="s">
        <v>136</v>
      </c>
      <c r="D120" s="24">
        <f t="shared" si="60"/>
        <v>3</v>
      </c>
      <c r="E120" s="21">
        <v>0</v>
      </c>
      <c r="F120" s="8">
        <v>3</v>
      </c>
      <c r="G120" s="7">
        <v>3</v>
      </c>
      <c r="H120" s="6">
        <v>0</v>
      </c>
      <c r="I120" s="6">
        <v>3</v>
      </c>
      <c r="J120" s="53">
        <f t="shared" si="61"/>
        <v>3</v>
      </c>
      <c r="K120" s="7">
        <f t="shared" si="62"/>
        <v>0</v>
      </c>
      <c r="L120" s="6">
        <v>0</v>
      </c>
      <c r="M120" s="6">
        <v>0</v>
      </c>
      <c r="N120" s="7">
        <f t="shared" si="63"/>
        <v>3</v>
      </c>
      <c r="O120" s="6">
        <v>3</v>
      </c>
      <c r="P120" s="6">
        <v>0</v>
      </c>
    </row>
    <row r="121" spans="2:16" s="37" customFormat="1" ht="15.75">
      <c r="B121" s="20"/>
      <c r="C121" s="50" t="s">
        <v>58</v>
      </c>
      <c r="D121" s="7">
        <f t="shared" si="60"/>
        <v>5</v>
      </c>
      <c r="E121" s="6">
        <v>1</v>
      </c>
      <c r="F121" s="8">
        <v>4</v>
      </c>
      <c r="G121" s="7">
        <v>5</v>
      </c>
      <c r="H121" s="6">
        <v>1</v>
      </c>
      <c r="I121" s="6">
        <v>4</v>
      </c>
      <c r="J121" s="53">
        <f t="shared" si="61"/>
        <v>4</v>
      </c>
      <c r="K121" s="7">
        <f t="shared" si="62"/>
        <v>1</v>
      </c>
      <c r="L121" s="6">
        <v>1</v>
      </c>
      <c r="M121" s="6">
        <v>0</v>
      </c>
      <c r="N121" s="7">
        <f t="shared" si="63"/>
        <v>3</v>
      </c>
      <c r="O121" s="6">
        <v>3</v>
      </c>
      <c r="P121" s="6">
        <v>0</v>
      </c>
    </row>
    <row r="122" spans="2:16" s="37" customFormat="1" ht="15.75">
      <c r="B122" s="3"/>
      <c r="C122" s="59" t="s">
        <v>57</v>
      </c>
      <c r="D122" s="19">
        <f t="shared" ref="D122:J122" si="64">SUM(D115:D121)</f>
        <v>57</v>
      </c>
      <c r="E122" s="19">
        <f t="shared" si="64"/>
        <v>8</v>
      </c>
      <c r="F122" s="19">
        <f t="shared" si="64"/>
        <v>49</v>
      </c>
      <c r="G122" s="19">
        <f t="shared" si="64"/>
        <v>56</v>
      </c>
      <c r="H122" s="19">
        <f t="shared" si="64"/>
        <v>8</v>
      </c>
      <c r="I122" s="19">
        <f t="shared" si="64"/>
        <v>48</v>
      </c>
      <c r="J122" s="19">
        <f t="shared" si="64"/>
        <v>41</v>
      </c>
      <c r="K122" s="19">
        <f t="shared" ref="K122:P122" si="65">SUM(K115:K121)</f>
        <v>5</v>
      </c>
      <c r="L122" s="19">
        <f t="shared" si="65"/>
        <v>5</v>
      </c>
      <c r="M122" s="19">
        <f t="shared" si="65"/>
        <v>0</v>
      </c>
      <c r="N122" s="19">
        <f t="shared" si="65"/>
        <v>36</v>
      </c>
      <c r="O122" s="19">
        <f t="shared" si="65"/>
        <v>31</v>
      </c>
      <c r="P122" s="19">
        <f t="shared" si="65"/>
        <v>5</v>
      </c>
    </row>
    <row r="123" spans="2:16" s="37" customFormat="1" ht="15.75">
      <c r="B123" s="3"/>
      <c r="C123" s="46" t="s">
        <v>18</v>
      </c>
      <c r="D123" s="7">
        <f t="shared" ref="D123:D128" si="66">E123+F123</f>
        <v>35</v>
      </c>
      <c r="E123" s="6">
        <v>7</v>
      </c>
      <c r="F123" s="8">
        <v>28</v>
      </c>
      <c r="G123" s="7">
        <v>34</v>
      </c>
      <c r="H123" s="6">
        <v>6</v>
      </c>
      <c r="I123" s="6">
        <v>28</v>
      </c>
      <c r="J123" s="53">
        <f t="shared" ref="J123:J128" si="67">K123+N123</f>
        <v>31</v>
      </c>
      <c r="K123" s="7">
        <f t="shared" ref="K123:K128" si="68">L123+M123</f>
        <v>6</v>
      </c>
      <c r="L123" s="6">
        <v>4</v>
      </c>
      <c r="M123" s="6">
        <v>2</v>
      </c>
      <c r="N123" s="7">
        <f>O123+P123</f>
        <v>25</v>
      </c>
      <c r="O123" s="6">
        <v>19</v>
      </c>
      <c r="P123" s="6">
        <v>6</v>
      </c>
    </row>
    <row r="124" spans="2:16" s="37" customFormat="1" ht="15.75">
      <c r="B124" s="3"/>
      <c r="C124" s="46" t="s">
        <v>160</v>
      </c>
      <c r="D124" s="7">
        <f t="shared" si="66"/>
        <v>34</v>
      </c>
      <c r="E124" s="6">
        <v>6</v>
      </c>
      <c r="F124" s="8">
        <v>28</v>
      </c>
      <c r="G124" s="7">
        <v>29</v>
      </c>
      <c r="H124" s="6">
        <v>3</v>
      </c>
      <c r="I124" s="6">
        <v>26</v>
      </c>
      <c r="J124" s="53">
        <f t="shared" si="67"/>
        <v>29</v>
      </c>
      <c r="K124" s="7">
        <f t="shared" si="68"/>
        <v>3</v>
      </c>
      <c r="L124" s="6">
        <v>3</v>
      </c>
      <c r="M124" s="6">
        <v>0</v>
      </c>
      <c r="N124" s="7">
        <f>O124+P124</f>
        <v>26</v>
      </c>
      <c r="O124" s="6">
        <v>22</v>
      </c>
      <c r="P124" s="6">
        <v>4</v>
      </c>
    </row>
    <row r="125" spans="2:16" s="37" customFormat="1" ht="15.75">
      <c r="B125" s="3"/>
      <c r="C125" s="46" t="s">
        <v>161</v>
      </c>
      <c r="D125" s="7">
        <f t="shared" si="66"/>
        <v>10</v>
      </c>
      <c r="E125" s="25">
        <v>2</v>
      </c>
      <c r="F125" s="8">
        <v>8</v>
      </c>
      <c r="G125" s="7">
        <v>9</v>
      </c>
      <c r="H125" s="6">
        <v>1</v>
      </c>
      <c r="I125" s="6">
        <v>8</v>
      </c>
      <c r="J125" s="53">
        <f t="shared" si="67"/>
        <v>9</v>
      </c>
      <c r="K125" s="7">
        <f t="shared" si="68"/>
        <v>1</v>
      </c>
      <c r="L125" s="6">
        <v>1</v>
      </c>
      <c r="M125" s="6">
        <v>0</v>
      </c>
      <c r="N125" s="7">
        <f>O125+P125</f>
        <v>8</v>
      </c>
      <c r="O125" s="6">
        <v>7</v>
      </c>
      <c r="P125" s="6">
        <v>1</v>
      </c>
    </row>
    <row r="126" spans="2:16" s="37" customFormat="1" ht="15.75">
      <c r="B126" s="3"/>
      <c r="C126" s="46" t="s">
        <v>56</v>
      </c>
      <c r="D126" s="7">
        <f t="shared" si="66"/>
        <v>3</v>
      </c>
      <c r="E126" s="18">
        <v>0</v>
      </c>
      <c r="F126" s="8">
        <v>3</v>
      </c>
      <c r="G126" s="7">
        <v>3</v>
      </c>
      <c r="H126" s="6">
        <v>0</v>
      </c>
      <c r="I126" s="6">
        <v>3</v>
      </c>
      <c r="J126" s="53">
        <f t="shared" si="67"/>
        <v>3</v>
      </c>
      <c r="K126" s="7">
        <f t="shared" si="68"/>
        <v>0</v>
      </c>
      <c r="L126" s="6">
        <v>0</v>
      </c>
      <c r="M126" s="6">
        <v>0</v>
      </c>
      <c r="N126" s="7">
        <f>O126+P126</f>
        <v>3</v>
      </c>
      <c r="O126" s="6">
        <v>3</v>
      </c>
      <c r="P126" s="6">
        <v>0</v>
      </c>
    </row>
    <row r="127" spans="2:16" s="37" customFormat="1" ht="15.75">
      <c r="B127" s="3"/>
      <c r="C127" s="46" t="s">
        <v>137</v>
      </c>
      <c r="D127" s="7">
        <f t="shared" si="66"/>
        <v>8</v>
      </c>
      <c r="E127" s="6">
        <v>1</v>
      </c>
      <c r="F127" s="8">
        <v>7</v>
      </c>
      <c r="G127" s="7">
        <v>6</v>
      </c>
      <c r="H127" s="6">
        <v>0</v>
      </c>
      <c r="I127" s="6">
        <v>6</v>
      </c>
      <c r="J127" s="53">
        <f t="shared" si="67"/>
        <v>5</v>
      </c>
      <c r="K127" s="7">
        <f t="shared" si="68"/>
        <v>0</v>
      </c>
      <c r="L127" s="6">
        <v>0</v>
      </c>
      <c r="M127" s="6">
        <v>0</v>
      </c>
      <c r="N127" s="7">
        <f>O127+P127</f>
        <v>5</v>
      </c>
      <c r="O127" s="6">
        <v>5</v>
      </c>
      <c r="P127" s="6">
        <v>0</v>
      </c>
    </row>
    <row r="128" spans="2:16" s="37" customFormat="1" ht="15.75">
      <c r="B128" s="3"/>
      <c r="C128" s="46" t="s">
        <v>55</v>
      </c>
      <c r="D128" s="7">
        <f t="shared" si="66"/>
        <v>2</v>
      </c>
      <c r="E128" s="6">
        <v>0</v>
      </c>
      <c r="F128" s="8">
        <v>2</v>
      </c>
      <c r="G128" s="7">
        <v>2</v>
      </c>
      <c r="H128" s="6">
        <v>0</v>
      </c>
      <c r="I128" s="6">
        <v>2</v>
      </c>
      <c r="J128" s="53">
        <f t="shared" si="67"/>
        <v>2</v>
      </c>
      <c r="K128" s="7">
        <f t="shared" si="68"/>
        <v>0</v>
      </c>
      <c r="L128" s="6">
        <v>0</v>
      </c>
      <c r="M128" s="6">
        <v>0</v>
      </c>
      <c r="N128" s="7">
        <v>2</v>
      </c>
      <c r="O128" s="6">
        <v>2</v>
      </c>
      <c r="P128" s="6">
        <v>0</v>
      </c>
    </row>
    <row r="129" spans="2:16" s="37" customFormat="1" ht="15.75">
      <c r="B129" s="3"/>
      <c r="C129" s="59" t="s">
        <v>54</v>
      </c>
      <c r="D129" s="5">
        <f t="shared" ref="D129:F129" si="69">SUM(D123:D128)</f>
        <v>92</v>
      </c>
      <c r="E129" s="5">
        <f t="shared" si="69"/>
        <v>16</v>
      </c>
      <c r="F129" s="5">
        <f t="shared" si="69"/>
        <v>76</v>
      </c>
      <c r="G129" s="52">
        <f t="shared" ref="G129:P129" si="70">SUM(G123:G128)</f>
        <v>83</v>
      </c>
      <c r="H129" s="4">
        <f t="shared" si="70"/>
        <v>10</v>
      </c>
      <c r="I129" s="4">
        <f t="shared" si="70"/>
        <v>73</v>
      </c>
      <c r="J129" s="52">
        <f t="shared" si="70"/>
        <v>79</v>
      </c>
      <c r="K129" s="5">
        <f t="shared" si="70"/>
        <v>10</v>
      </c>
      <c r="L129" s="71">
        <f t="shared" si="70"/>
        <v>8</v>
      </c>
      <c r="M129" s="71">
        <f t="shared" si="70"/>
        <v>2</v>
      </c>
      <c r="N129" s="5">
        <f t="shared" si="70"/>
        <v>69</v>
      </c>
      <c r="O129" s="4">
        <f t="shared" si="70"/>
        <v>58</v>
      </c>
      <c r="P129" s="4">
        <f t="shared" si="70"/>
        <v>11</v>
      </c>
    </row>
    <row r="130" spans="2:16" s="37" customFormat="1" ht="15.75">
      <c r="B130" s="3"/>
      <c r="C130" s="46" t="s">
        <v>18</v>
      </c>
      <c r="D130" s="7">
        <f>E130+F130</f>
        <v>32</v>
      </c>
      <c r="E130" s="6">
        <v>6</v>
      </c>
      <c r="F130" s="8">
        <v>26</v>
      </c>
      <c r="G130" s="7">
        <v>26</v>
      </c>
      <c r="H130" s="6">
        <v>6</v>
      </c>
      <c r="I130" s="6">
        <v>20</v>
      </c>
      <c r="J130" s="53">
        <f>K130+N130</f>
        <v>22</v>
      </c>
      <c r="K130" s="7">
        <f>L130+M130</f>
        <v>3</v>
      </c>
      <c r="L130" s="6">
        <v>3</v>
      </c>
      <c r="M130" s="6">
        <v>0</v>
      </c>
      <c r="N130" s="7">
        <f>O130+P130</f>
        <v>19</v>
      </c>
      <c r="O130" s="6">
        <v>13</v>
      </c>
      <c r="P130" s="6">
        <v>6</v>
      </c>
    </row>
    <row r="131" spans="2:16" s="37" customFormat="1" ht="15.75">
      <c r="B131" s="3"/>
      <c r="C131" s="46" t="s">
        <v>53</v>
      </c>
      <c r="D131" s="7">
        <f>E131+F131</f>
        <v>11</v>
      </c>
      <c r="E131" s="6">
        <v>2</v>
      </c>
      <c r="F131" s="8">
        <v>9</v>
      </c>
      <c r="G131" s="7">
        <v>10</v>
      </c>
      <c r="H131" s="6">
        <v>2</v>
      </c>
      <c r="I131" s="6">
        <v>8</v>
      </c>
      <c r="J131" s="53">
        <f>K131+N131</f>
        <v>10</v>
      </c>
      <c r="K131" s="7">
        <f>L131+M131</f>
        <v>2</v>
      </c>
      <c r="L131" s="6">
        <v>2</v>
      </c>
      <c r="M131" s="6">
        <v>0</v>
      </c>
      <c r="N131" s="7">
        <f>O131+P131</f>
        <v>8</v>
      </c>
      <c r="O131" s="6">
        <v>7</v>
      </c>
      <c r="P131" s="6">
        <v>1</v>
      </c>
    </row>
    <row r="132" spans="2:16" s="37" customFormat="1" ht="31.5">
      <c r="B132" s="3"/>
      <c r="C132" s="46" t="s">
        <v>52</v>
      </c>
      <c r="D132" s="7">
        <f>E132+F132</f>
        <v>5</v>
      </c>
      <c r="E132" s="6">
        <v>1</v>
      </c>
      <c r="F132" s="8">
        <v>4</v>
      </c>
      <c r="G132" s="7">
        <v>5</v>
      </c>
      <c r="H132" s="6">
        <v>1</v>
      </c>
      <c r="I132" s="6">
        <v>4</v>
      </c>
      <c r="J132" s="53">
        <f>K132+N132</f>
        <v>5</v>
      </c>
      <c r="K132" s="7">
        <f>L132+M132</f>
        <v>1</v>
      </c>
      <c r="L132" s="6">
        <v>1</v>
      </c>
      <c r="M132" s="6">
        <v>0</v>
      </c>
      <c r="N132" s="7">
        <f>O132+P132</f>
        <v>4</v>
      </c>
      <c r="O132" s="6">
        <v>4</v>
      </c>
      <c r="P132" s="6">
        <v>0</v>
      </c>
    </row>
    <row r="133" spans="2:16" s="37" customFormat="1" ht="15.75">
      <c r="B133" s="3"/>
      <c r="C133" s="46" t="s">
        <v>51</v>
      </c>
      <c r="D133" s="7">
        <f>E133+F133</f>
        <v>6</v>
      </c>
      <c r="E133" s="6">
        <v>1</v>
      </c>
      <c r="F133" s="8">
        <v>5</v>
      </c>
      <c r="G133" s="7">
        <v>5</v>
      </c>
      <c r="H133" s="6">
        <v>1</v>
      </c>
      <c r="I133" s="6">
        <v>4</v>
      </c>
      <c r="J133" s="53">
        <f>K133+N133</f>
        <v>6</v>
      </c>
      <c r="K133" s="7">
        <f>L133+M133</f>
        <v>1</v>
      </c>
      <c r="L133" s="6">
        <v>1</v>
      </c>
      <c r="M133" s="6">
        <v>0</v>
      </c>
      <c r="N133" s="7">
        <f>O133+P133</f>
        <v>5</v>
      </c>
      <c r="O133" s="6">
        <v>4</v>
      </c>
      <c r="P133" s="6">
        <v>1</v>
      </c>
    </row>
    <row r="134" spans="2:16" s="37" customFormat="1" ht="15.75">
      <c r="B134" s="3"/>
      <c r="C134" s="59" t="s">
        <v>50</v>
      </c>
      <c r="D134" s="4">
        <f t="shared" ref="D134:I134" si="71">D130+D131+D132+D133</f>
        <v>54</v>
      </c>
      <c r="E134" s="4">
        <f t="shared" si="71"/>
        <v>10</v>
      </c>
      <c r="F134" s="5">
        <f t="shared" si="71"/>
        <v>44</v>
      </c>
      <c r="G134" s="52">
        <f t="shared" si="71"/>
        <v>46</v>
      </c>
      <c r="H134" s="4">
        <f t="shared" si="71"/>
        <v>10</v>
      </c>
      <c r="I134" s="4">
        <f t="shared" si="71"/>
        <v>36</v>
      </c>
      <c r="J134" s="52">
        <f t="shared" ref="J134:P134" si="72">J130+J131+J132+J133</f>
        <v>43</v>
      </c>
      <c r="K134" s="5">
        <f t="shared" si="72"/>
        <v>7</v>
      </c>
      <c r="L134" s="4">
        <f t="shared" si="72"/>
        <v>7</v>
      </c>
      <c r="M134" s="4">
        <f t="shared" si="72"/>
        <v>0</v>
      </c>
      <c r="N134" s="5">
        <f t="shared" si="72"/>
        <v>36</v>
      </c>
      <c r="O134" s="4">
        <f t="shared" si="72"/>
        <v>28</v>
      </c>
      <c r="P134" s="4">
        <f t="shared" si="72"/>
        <v>8</v>
      </c>
    </row>
    <row r="135" spans="2:16" s="37" customFormat="1" ht="15.75">
      <c r="B135" s="3"/>
      <c r="C135" s="46" t="s">
        <v>18</v>
      </c>
      <c r="D135" s="7">
        <f>E135+F135</f>
        <v>43</v>
      </c>
      <c r="E135" s="14">
        <v>8</v>
      </c>
      <c r="F135" s="8">
        <v>35</v>
      </c>
      <c r="G135" s="7">
        <v>42</v>
      </c>
      <c r="H135" s="6">
        <v>8</v>
      </c>
      <c r="I135" s="6">
        <v>34</v>
      </c>
      <c r="J135" s="53">
        <f>K135+N135</f>
        <v>34</v>
      </c>
      <c r="K135" s="7">
        <f>L135+M135</f>
        <v>6</v>
      </c>
      <c r="L135" s="6">
        <v>5</v>
      </c>
      <c r="M135" s="6">
        <v>1</v>
      </c>
      <c r="N135" s="7">
        <f>O135+P135</f>
        <v>28</v>
      </c>
      <c r="O135" s="17">
        <v>24</v>
      </c>
      <c r="P135" s="6">
        <v>4</v>
      </c>
    </row>
    <row r="136" spans="2:16" s="37" customFormat="1" ht="15.75">
      <c r="B136" s="3"/>
      <c r="C136" s="49" t="s">
        <v>49</v>
      </c>
      <c r="D136" s="7">
        <f>E136+F136</f>
        <v>12</v>
      </c>
      <c r="E136" s="6">
        <v>2</v>
      </c>
      <c r="F136" s="8">
        <v>10</v>
      </c>
      <c r="G136" s="7">
        <v>12</v>
      </c>
      <c r="H136" s="6">
        <v>2</v>
      </c>
      <c r="I136" s="6">
        <v>10</v>
      </c>
      <c r="J136" s="53">
        <f>K136+N136</f>
        <v>11</v>
      </c>
      <c r="K136" s="7">
        <f>L136+M136</f>
        <v>1</v>
      </c>
      <c r="L136" s="6">
        <v>0</v>
      </c>
      <c r="M136" s="6">
        <v>1</v>
      </c>
      <c r="N136" s="7">
        <f>O136+P136</f>
        <v>10</v>
      </c>
      <c r="O136" s="17">
        <v>9</v>
      </c>
      <c r="P136" s="6">
        <v>1</v>
      </c>
    </row>
    <row r="137" spans="2:16" s="37" customFormat="1" ht="15.75">
      <c r="B137" s="3"/>
      <c r="C137" s="46" t="s">
        <v>48</v>
      </c>
      <c r="D137" s="7">
        <f>E137+F137</f>
        <v>13</v>
      </c>
      <c r="E137" s="6">
        <v>2</v>
      </c>
      <c r="F137" s="8">
        <v>11</v>
      </c>
      <c r="G137" s="7">
        <v>13</v>
      </c>
      <c r="H137" s="6">
        <v>2</v>
      </c>
      <c r="I137" s="6">
        <v>11</v>
      </c>
      <c r="J137" s="53">
        <f>K137+N137</f>
        <v>13</v>
      </c>
      <c r="K137" s="7">
        <f>L137+M137</f>
        <v>2</v>
      </c>
      <c r="L137" s="6">
        <v>1</v>
      </c>
      <c r="M137" s="6">
        <v>1</v>
      </c>
      <c r="N137" s="7">
        <f>O137+P137</f>
        <v>11</v>
      </c>
      <c r="O137" s="17">
        <v>8</v>
      </c>
      <c r="P137" s="6">
        <v>3</v>
      </c>
    </row>
    <row r="138" spans="2:16" s="37" customFormat="1" ht="15.75">
      <c r="B138" s="3"/>
      <c r="C138" s="59" t="s">
        <v>47</v>
      </c>
      <c r="D138" s="4">
        <f t="shared" ref="D138:J138" si="73">D135+D136+D137</f>
        <v>68</v>
      </c>
      <c r="E138" s="4">
        <f t="shared" si="73"/>
        <v>12</v>
      </c>
      <c r="F138" s="5">
        <f t="shared" si="73"/>
        <v>56</v>
      </c>
      <c r="G138" s="52">
        <f t="shared" si="73"/>
        <v>67</v>
      </c>
      <c r="H138" s="4">
        <f t="shared" si="73"/>
        <v>12</v>
      </c>
      <c r="I138" s="4">
        <f t="shared" si="73"/>
        <v>55</v>
      </c>
      <c r="J138" s="52">
        <f t="shared" si="73"/>
        <v>58</v>
      </c>
      <c r="K138" s="5">
        <f t="shared" ref="K138:P138" si="74">K135+K136+K137</f>
        <v>9</v>
      </c>
      <c r="L138" s="4">
        <f t="shared" si="74"/>
        <v>6</v>
      </c>
      <c r="M138" s="4">
        <f t="shared" si="74"/>
        <v>3</v>
      </c>
      <c r="N138" s="5">
        <f t="shared" si="74"/>
        <v>49</v>
      </c>
      <c r="O138" s="4">
        <f t="shared" si="74"/>
        <v>41</v>
      </c>
      <c r="P138" s="4">
        <f t="shared" si="74"/>
        <v>8</v>
      </c>
    </row>
    <row r="139" spans="2:16" s="37" customFormat="1" ht="15.75">
      <c r="B139" s="3"/>
      <c r="C139" s="46" t="s">
        <v>18</v>
      </c>
      <c r="D139" s="7">
        <f>E139+F139</f>
        <v>33</v>
      </c>
      <c r="E139" s="14">
        <v>3</v>
      </c>
      <c r="F139" s="8">
        <v>30</v>
      </c>
      <c r="G139" s="7">
        <v>31</v>
      </c>
      <c r="H139" s="6">
        <v>3</v>
      </c>
      <c r="I139" s="6">
        <v>28</v>
      </c>
      <c r="J139" s="53">
        <f>K139+N139</f>
        <v>29</v>
      </c>
      <c r="K139" s="7">
        <f>L139+M139</f>
        <v>3</v>
      </c>
      <c r="L139" s="6">
        <v>3</v>
      </c>
      <c r="M139" s="6">
        <v>0</v>
      </c>
      <c r="N139" s="7">
        <f>O139+P139</f>
        <v>26</v>
      </c>
      <c r="O139" s="6">
        <v>25</v>
      </c>
      <c r="P139" s="6">
        <v>1</v>
      </c>
    </row>
    <row r="140" spans="2:16" s="37" customFormat="1" ht="17.25" customHeight="1">
      <c r="B140" s="3"/>
      <c r="C140" s="49" t="s">
        <v>46</v>
      </c>
      <c r="D140" s="7">
        <f>E140+F140</f>
        <v>41</v>
      </c>
      <c r="E140" s="6">
        <v>6</v>
      </c>
      <c r="F140" s="8">
        <v>35</v>
      </c>
      <c r="G140" s="7">
        <v>37</v>
      </c>
      <c r="H140" s="6">
        <v>6</v>
      </c>
      <c r="I140" s="6">
        <v>31</v>
      </c>
      <c r="J140" s="53">
        <f>K140+N140</f>
        <v>39</v>
      </c>
      <c r="K140" s="7">
        <f>L140+M140</f>
        <v>6</v>
      </c>
      <c r="L140" s="6">
        <v>5</v>
      </c>
      <c r="M140" s="6">
        <v>1</v>
      </c>
      <c r="N140" s="7">
        <f>O140+P140</f>
        <v>33</v>
      </c>
      <c r="O140" s="6">
        <v>20</v>
      </c>
      <c r="P140" s="6">
        <v>13</v>
      </c>
    </row>
    <row r="141" spans="2:16" s="37" customFormat="1" ht="15.75">
      <c r="B141" s="3"/>
      <c r="C141" s="46" t="s">
        <v>45</v>
      </c>
      <c r="D141" s="7">
        <f>E141+F141</f>
        <v>8</v>
      </c>
      <c r="E141" s="6">
        <v>1</v>
      </c>
      <c r="F141" s="8">
        <v>7</v>
      </c>
      <c r="G141" s="7">
        <v>7</v>
      </c>
      <c r="H141" s="6">
        <v>1</v>
      </c>
      <c r="I141" s="6">
        <v>6</v>
      </c>
      <c r="J141" s="53">
        <f>K141+N141</f>
        <v>7</v>
      </c>
      <c r="K141" s="7">
        <f>L141+M141</f>
        <v>1</v>
      </c>
      <c r="L141" s="6">
        <v>1</v>
      </c>
      <c r="M141" s="6">
        <v>0</v>
      </c>
      <c r="N141" s="7">
        <f>O141+P141</f>
        <v>6</v>
      </c>
      <c r="O141" s="6">
        <v>5</v>
      </c>
      <c r="P141" s="6">
        <v>1</v>
      </c>
    </row>
    <row r="142" spans="2:16" s="37" customFormat="1" ht="15.75">
      <c r="B142" s="3"/>
      <c r="C142" s="59" t="s">
        <v>44</v>
      </c>
      <c r="D142" s="4">
        <f t="shared" ref="D142:J142" si="75">D139+D140+D141</f>
        <v>82</v>
      </c>
      <c r="E142" s="4">
        <f t="shared" si="75"/>
        <v>10</v>
      </c>
      <c r="F142" s="5">
        <f t="shared" si="75"/>
        <v>72</v>
      </c>
      <c r="G142" s="52">
        <f t="shared" si="75"/>
        <v>75</v>
      </c>
      <c r="H142" s="4">
        <f t="shared" si="75"/>
        <v>10</v>
      </c>
      <c r="I142" s="4">
        <f t="shared" si="75"/>
        <v>65</v>
      </c>
      <c r="J142" s="52">
        <f t="shared" si="75"/>
        <v>75</v>
      </c>
      <c r="K142" s="5">
        <f t="shared" ref="K142:P142" si="76">K139+K140+K141</f>
        <v>10</v>
      </c>
      <c r="L142" s="4">
        <f t="shared" si="76"/>
        <v>9</v>
      </c>
      <c r="M142" s="4">
        <f t="shared" si="76"/>
        <v>1</v>
      </c>
      <c r="N142" s="5">
        <f t="shared" si="76"/>
        <v>65</v>
      </c>
      <c r="O142" s="4">
        <f t="shared" si="76"/>
        <v>50</v>
      </c>
      <c r="P142" s="4">
        <f t="shared" si="76"/>
        <v>15</v>
      </c>
    </row>
    <row r="143" spans="2:16" s="37" customFormat="1" ht="15.75">
      <c r="B143" s="3"/>
      <c r="C143" s="46" t="s">
        <v>18</v>
      </c>
      <c r="D143" s="7">
        <f>E143+F143</f>
        <v>25</v>
      </c>
      <c r="E143" s="14">
        <v>0</v>
      </c>
      <c r="F143" s="8">
        <v>25</v>
      </c>
      <c r="G143" s="7">
        <v>25</v>
      </c>
      <c r="H143" s="6">
        <v>0</v>
      </c>
      <c r="I143" s="6">
        <v>25</v>
      </c>
      <c r="J143" s="53">
        <f>K143+N143</f>
        <v>24</v>
      </c>
      <c r="K143" s="7">
        <f>L143+M143</f>
        <v>0</v>
      </c>
      <c r="L143" s="6">
        <v>0</v>
      </c>
      <c r="M143" s="6">
        <v>0</v>
      </c>
      <c r="N143" s="7">
        <f>O143+P143</f>
        <v>24</v>
      </c>
      <c r="O143" s="6">
        <v>20</v>
      </c>
      <c r="P143" s="6">
        <v>4</v>
      </c>
    </row>
    <row r="144" spans="2:16" s="37" customFormat="1" ht="15.75">
      <c r="B144" s="3"/>
      <c r="C144" s="46" t="s">
        <v>43</v>
      </c>
      <c r="D144" s="7">
        <f>E144+F144</f>
        <v>5</v>
      </c>
      <c r="E144" s="6">
        <v>1</v>
      </c>
      <c r="F144" s="8">
        <v>4</v>
      </c>
      <c r="G144" s="7">
        <v>5</v>
      </c>
      <c r="H144" s="6">
        <v>1</v>
      </c>
      <c r="I144" s="6">
        <v>4</v>
      </c>
      <c r="J144" s="53">
        <f>K144+N144</f>
        <v>5</v>
      </c>
      <c r="K144" s="7">
        <f>L144+M144</f>
        <v>1</v>
      </c>
      <c r="L144" s="6">
        <v>1</v>
      </c>
      <c r="M144" s="6">
        <v>0</v>
      </c>
      <c r="N144" s="7">
        <f>O144+P144</f>
        <v>4</v>
      </c>
      <c r="O144" s="6">
        <v>2</v>
      </c>
      <c r="P144" s="6">
        <v>2</v>
      </c>
    </row>
    <row r="145" spans="2:16" s="37" customFormat="1" ht="15.75">
      <c r="B145" s="3"/>
      <c r="C145" s="46" t="s">
        <v>42</v>
      </c>
      <c r="D145" s="7">
        <f>E145+F145</f>
        <v>13</v>
      </c>
      <c r="E145" s="6">
        <v>2</v>
      </c>
      <c r="F145" s="8">
        <v>11</v>
      </c>
      <c r="G145" s="7">
        <v>12</v>
      </c>
      <c r="H145" s="6">
        <v>1</v>
      </c>
      <c r="I145" s="6">
        <v>11</v>
      </c>
      <c r="J145" s="53">
        <f>K145+N145</f>
        <v>10</v>
      </c>
      <c r="K145" s="7">
        <f>L145+M145</f>
        <v>1</v>
      </c>
      <c r="L145" s="6">
        <v>1</v>
      </c>
      <c r="M145" s="6">
        <v>0</v>
      </c>
      <c r="N145" s="7">
        <f>O145+P145</f>
        <v>9</v>
      </c>
      <c r="O145" s="6">
        <v>4</v>
      </c>
      <c r="P145" s="6">
        <v>5</v>
      </c>
    </row>
    <row r="146" spans="2:16" s="37" customFormat="1" ht="15.75">
      <c r="B146" s="3"/>
      <c r="C146" s="59" t="s">
        <v>41</v>
      </c>
      <c r="D146" s="4">
        <f t="shared" ref="D146:J146" si="77">D143+D144+D145</f>
        <v>43</v>
      </c>
      <c r="E146" s="4">
        <f t="shared" si="77"/>
        <v>3</v>
      </c>
      <c r="F146" s="5">
        <f t="shared" si="77"/>
        <v>40</v>
      </c>
      <c r="G146" s="52">
        <f>G143+G144+G145</f>
        <v>42</v>
      </c>
      <c r="H146" s="4">
        <f t="shared" si="77"/>
        <v>2</v>
      </c>
      <c r="I146" s="4">
        <f t="shared" si="77"/>
        <v>40</v>
      </c>
      <c r="J146" s="52">
        <f t="shared" si="77"/>
        <v>39</v>
      </c>
      <c r="K146" s="5">
        <f t="shared" ref="K146:P146" si="78">K143+K144+K145</f>
        <v>2</v>
      </c>
      <c r="L146" s="4">
        <f t="shared" si="78"/>
        <v>2</v>
      </c>
      <c r="M146" s="4">
        <f t="shared" si="78"/>
        <v>0</v>
      </c>
      <c r="N146" s="5">
        <f t="shared" si="78"/>
        <v>37</v>
      </c>
      <c r="O146" s="4">
        <f t="shared" si="78"/>
        <v>26</v>
      </c>
      <c r="P146" s="4">
        <f t="shared" si="78"/>
        <v>11</v>
      </c>
    </row>
    <row r="147" spans="2:16" s="37" customFormat="1" ht="15.75">
      <c r="B147" s="3"/>
      <c r="C147" s="46" t="s">
        <v>18</v>
      </c>
      <c r="D147" s="7">
        <f>E147+F147</f>
        <v>45</v>
      </c>
      <c r="E147" s="14">
        <v>6</v>
      </c>
      <c r="F147" s="8">
        <v>39</v>
      </c>
      <c r="G147" s="45">
        <v>45</v>
      </c>
      <c r="H147" s="6">
        <v>6</v>
      </c>
      <c r="I147" s="6">
        <v>39</v>
      </c>
      <c r="J147" s="53">
        <f>K147+N147</f>
        <v>43</v>
      </c>
      <c r="K147" s="7">
        <f>L147+M147</f>
        <v>6</v>
      </c>
      <c r="L147" s="6">
        <v>6</v>
      </c>
      <c r="M147" s="6">
        <v>0</v>
      </c>
      <c r="N147" s="7">
        <f>O147+P147</f>
        <v>37</v>
      </c>
      <c r="O147" s="6">
        <v>27</v>
      </c>
      <c r="P147" s="6">
        <v>10</v>
      </c>
    </row>
    <row r="148" spans="2:16" s="37" customFormat="1" ht="15.75">
      <c r="B148" s="3"/>
      <c r="C148" s="46" t="s">
        <v>40</v>
      </c>
      <c r="D148" s="7">
        <f>E148+F148</f>
        <v>21</v>
      </c>
      <c r="E148" s="6">
        <v>4</v>
      </c>
      <c r="F148" s="8">
        <v>17</v>
      </c>
      <c r="G148" s="7">
        <v>18</v>
      </c>
      <c r="H148" s="6">
        <v>4</v>
      </c>
      <c r="I148" s="6">
        <v>14</v>
      </c>
      <c r="J148" s="53">
        <f>K148+N148</f>
        <v>18</v>
      </c>
      <c r="K148" s="7">
        <f>L148+M148</f>
        <v>4</v>
      </c>
      <c r="L148" s="6">
        <v>3</v>
      </c>
      <c r="M148" s="6">
        <v>1</v>
      </c>
      <c r="N148" s="7">
        <f>O148+P148</f>
        <v>14</v>
      </c>
      <c r="O148" s="6">
        <v>7</v>
      </c>
      <c r="P148" s="6">
        <v>7</v>
      </c>
    </row>
    <row r="149" spans="2:16" s="37" customFormat="1" ht="15.75">
      <c r="B149" s="3"/>
      <c r="C149" s="46" t="s">
        <v>39</v>
      </c>
      <c r="D149" s="7">
        <f>E149+F149</f>
        <v>16</v>
      </c>
      <c r="E149" s="15">
        <v>3</v>
      </c>
      <c r="F149" s="8">
        <v>13</v>
      </c>
      <c r="G149" s="7">
        <v>16</v>
      </c>
      <c r="H149" s="6">
        <v>3</v>
      </c>
      <c r="I149" s="6">
        <v>13</v>
      </c>
      <c r="J149" s="53">
        <f>K149+N149</f>
        <v>14</v>
      </c>
      <c r="K149" s="7">
        <f>L149+M149</f>
        <v>3</v>
      </c>
      <c r="L149" s="6">
        <v>2</v>
      </c>
      <c r="M149" s="6">
        <v>1</v>
      </c>
      <c r="N149" s="7">
        <f>O149+P149</f>
        <v>11</v>
      </c>
      <c r="O149" s="6">
        <v>8</v>
      </c>
      <c r="P149" s="6">
        <v>3</v>
      </c>
    </row>
    <row r="150" spans="2:16" s="37" customFormat="1" ht="15.75">
      <c r="B150" s="3"/>
      <c r="C150" s="59" t="s">
        <v>38</v>
      </c>
      <c r="D150" s="4">
        <f t="shared" ref="D150:J150" si="79">D147+D148+D149</f>
        <v>82</v>
      </c>
      <c r="E150" s="4">
        <f t="shared" si="79"/>
        <v>13</v>
      </c>
      <c r="F150" s="5">
        <f t="shared" si="79"/>
        <v>69</v>
      </c>
      <c r="G150" s="52">
        <f>G147+G148+G149</f>
        <v>79</v>
      </c>
      <c r="H150" s="4">
        <f t="shared" si="79"/>
        <v>13</v>
      </c>
      <c r="I150" s="4">
        <f>I147+I148+I149</f>
        <v>66</v>
      </c>
      <c r="J150" s="52">
        <f t="shared" si="79"/>
        <v>75</v>
      </c>
      <c r="K150" s="5">
        <f t="shared" ref="K150:P150" si="80">K147+K148+K149</f>
        <v>13</v>
      </c>
      <c r="L150" s="4">
        <f t="shared" si="80"/>
        <v>11</v>
      </c>
      <c r="M150" s="4">
        <f t="shared" si="80"/>
        <v>2</v>
      </c>
      <c r="N150" s="5">
        <f t="shared" si="80"/>
        <v>62</v>
      </c>
      <c r="O150" s="4">
        <f t="shared" si="80"/>
        <v>42</v>
      </c>
      <c r="P150" s="4">
        <f t="shared" si="80"/>
        <v>20</v>
      </c>
    </row>
    <row r="151" spans="2:16" s="37" customFormat="1" ht="15.75">
      <c r="B151" s="3"/>
      <c r="C151" s="46" t="s">
        <v>18</v>
      </c>
      <c r="D151" s="7">
        <f t="shared" ref="D151:D159" si="81">E151+F151</f>
        <v>40</v>
      </c>
      <c r="E151" s="14">
        <v>8</v>
      </c>
      <c r="F151" s="8">
        <v>32</v>
      </c>
      <c r="G151" s="7">
        <v>40</v>
      </c>
      <c r="H151" s="6">
        <v>8</v>
      </c>
      <c r="I151" s="6">
        <v>32</v>
      </c>
      <c r="J151" s="53">
        <f t="shared" ref="J151:J159" si="82">K151+N151</f>
        <v>39</v>
      </c>
      <c r="K151" s="7">
        <f t="shared" ref="K151:K159" si="83">L151+M151</f>
        <v>8</v>
      </c>
      <c r="L151" s="6">
        <v>4</v>
      </c>
      <c r="M151" s="6">
        <v>4</v>
      </c>
      <c r="N151" s="7">
        <f t="shared" ref="N151:N159" si="84">O151+P151</f>
        <v>31</v>
      </c>
      <c r="O151" s="17">
        <v>29</v>
      </c>
      <c r="P151" s="17">
        <v>2</v>
      </c>
    </row>
    <row r="152" spans="2:16" s="37" customFormat="1" ht="18.75" customHeight="1">
      <c r="B152" s="3"/>
      <c r="C152" s="46" t="s">
        <v>168</v>
      </c>
      <c r="D152" s="7">
        <f t="shared" si="81"/>
        <v>10</v>
      </c>
      <c r="E152" s="14">
        <v>2</v>
      </c>
      <c r="F152" s="8">
        <v>8</v>
      </c>
      <c r="G152" s="7">
        <v>10</v>
      </c>
      <c r="H152" s="17">
        <v>2</v>
      </c>
      <c r="I152" s="17">
        <v>8</v>
      </c>
      <c r="J152" s="7">
        <f t="shared" si="82"/>
        <v>10</v>
      </c>
      <c r="K152" s="7">
        <f t="shared" si="83"/>
        <v>1</v>
      </c>
      <c r="L152" s="17">
        <v>1</v>
      </c>
      <c r="M152" s="17">
        <v>0</v>
      </c>
      <c r="N152" s="7">
        <f t="shared" si="84"/>
        <v>9</v>
      </c>
      <c r="O152" s="17">
        <v>9</v>
      </c>
      <c r="P152" s="17">
        <v>0</v>
      </c>
    </row>
    <row r="153" spans="2:16" s="37" customFormat="1" ht="18" customHeight="1">
      <c r="B153" s="3"/>
      <c r="C153" s="46" t="s">
        <v>37</v>
      </c>
      <c r="D153" s="26">
        <f t="shared" si="81"/>
        <v>31</v>
      </c>
      <c r="E153" s="16">
        <v>6</v>
      </c>
      <c r="F153" s="8">
        <v>25</v>
      </c>
      <c r="G153" s="7">
        <v>31</v>
      </c>
      <c r="H153" s="6">
        <v>6</v>
      </c>
      <c r="I153" s="6">
        <v>25</v>
      </c>
      <c r="J153" s="53">
        <f t="shared" si="82"/>
        <v>27</v>
      </c>
      <c r="K153" s="7">
        <f t="shared" si="83"/>
        <v>5</v>
      </c>
      <c r="L153" s="6">
        <v>3</v>
      </c>
      <c r="M153" s="6">
        <v>2</v>
      </c>
      <c r="N153" s="7">
        <f t="shared" si="84"/>
        <v>22</v>
      </c>
      <c r="O153" s="6">
        <v>20</v>
      </c>
      <c r="P153" s="6">
        <v>2</v>
      </c>
    </row>
    <row r="154" spans="2:16" s="37" customFormat="1" ht="15.75">
      <c r="B154" s="3"/>
      <c r="C154" s="49" t="s">
        <v>138</v>
      </c>
      <c r="D154" s="7">
        <f t="shared" si="81"/>
        <v>3</v>
      </c>
      <c r="E154" s="6">
        <v>0</v>
      </c>
      <c r="F154" s="8">
        <v>3</v>
      </c>
      <c r="G154" s="7">
        <v>3</v>
      </c>
      <c r="H154" s="6">
        <v>0</v>
      </c>
      <c r="I154" s="6">
        <v>3</v>
      </c>
      <c r="J154" s="53">
        <f t="shared" si="82"/>
        <v>2</v>
      </c>
      <c r="K154" s="7">
        <f t="shared" si="83"/>
        <v>0</v>
      </c>
      <c r="L154" s="6">
        <v>0</v>
      </c>
      <c r="M154" s="6">
        <v>0</v>
      </c>
      <c r="N154" s="7">
        <f t="shared" si="84"/>
        <v>2</v>
      </c>
      <c r="O154" s="6">
        <v>2</v>
      </c>
      <c r="P154" s="6">
        <v>0</v>
      </c>
    </row>
    <row r="155" spans="2:16" s="37" customFormat="1" ht="15.75">
      <c r="B155" s="3"/>
      <c r="C155" s="49" t="s">
        <v>139</v>
      </c>
      <c r="D155" s="7">
        <f t="shared" si="81"/>
        <v>2</v>
      </c>
      <c r="E155" s="15">
        <v>0</v>
      </c>
      <c r="F155" s="8">
        <v>2</v>
      </c>
      <c r="G155" s="7">
        <v>1</v>
      </c>
      <c r="H155" s="6">
        <v>0</v>
      </c>
      <c r="I155" s="6">
        <v>1</v>
      </c>
      <c r="J155" s="53">
        <f t="shared" si="82"/>
        <v>1</v>
      </c>
      <c r="K155" s="7">
        <f t="shared" si="83"/>
        <v>0</v>
      </c>
      <c r="L155" s="6">
        <v>0</v>
      </c>
      <c r="M155" s="6">
        <v>0</v>
      </c>
      <c r="N155" s="7">
        <f t="shared" si="84"/>
        <v>1</v>
      </c>
      <c r="O155" s="6">
        <v>1</v>
      </c>
      <c r="P155" s="6">
        <v>0</v>
      </c>
    </row>
    <row r="156" spans="2:16" s="37" customFormat="1" ht="15.75">
      <c r="B156" s="3"/>
      <c r="C156" s="49" t="s">
        <v>140</v>
      </c>
      <c r="D156" s="7">
        <f t="shared" si="81"/>
        <v>10</v>
      </c>
      <c r="E156" s="15">
        <v>2</v>
      </c>
      <c r="F156" s="8">
        <v>8</v>
      </c>
      <c r="G156" s="7">
        <v>10</v>
      </c>
      <c r="H156" s="6">
        <v>2</v>
      </c>
      <c r="I156" s="6">
        <v>8</v>
      </c>
      <c r="J156" s="53">
        <f t="shared" si="82"/>
        <v>10</v>
      </c>
      <c r="K156" s="7">
        <f t="shared" si="83"/>
        <v>2</v>
      </c>
      <c r="L156" s="6">
        <v>1</v>
      </c>
      <c r="M156" s="6">
        <v>1</v>
      </c>
      <c r="N156" s="7">
        <f t="shared" si="84"/>
        <v>8</v>
      </c>
      <c r="O156" s="6">
        <v>7</v>
      </c>
      <c r="P156" s="6">
        <v>1</v>
      </c>
    </row>
    <row r="157" spans="2:16" s="37" customFormat="1" ht="15.75">
      <c r="B157" s="3"/>
      <c r="C157" s="49" t="s">
        <v>141</v>
      </c>
      <c r="D157" s="7">
        <f t="shared" si="81"/>
        <v>10</v>
      </c>
      <c r="E157" s="15">
        <v>1</v>
      </c>
      <c r="F157" s="8">
        <v>9</v>
      </c>
      <c r="G157" s="7">
        <v>8</v>
      </c>
      <c r="H157" s="6">
        <v>1</v>
      </c>
      <c r="I157" s="6">
        <v>7</v>
      </c>
      <c r="J157" s="53">
        <f t="shared" si="82"/>
        <v>9</v>
      </c>
      <c r="K157" s="7">
        <f t="shared" si="83"/>
        <v>1</v>
      </c>
      <c r="L157" s="6">
        <v>1</v>
      </c>
      <c r="M157" s="6">
        <v>0</v>
      </c>
      <c r="N157" s="7">
        <f t="shared" si="84"/>
        <v>8</v>
      </c>
      <c r="O157" s="6">
        <v>6</v>
      </c>
      <c r="P157" s="6">
        <v>2</v>
      </c>
    </row>
    <row r="158" spans="2:16" s="37" customFormat="1" ht="15.75">
      <c r="B158" s="3"/>
      <c r="C158" s="49" t="s">
        <v>142</v>
      </c>
      <c r="D158" s="7">
        <f t="shared" si="81"/>
        <v>5</v>
      </c>
      <c r="E158" s="15">
        <v>1</v>
      </c>
      <c r="F158" s="8">
        <v>4</v>
      </c>
      <c r="G158" s="7">
        <v>2</v>
      </c>
      <c r="H158" s="6">
        <v>0</v>
      </c>
      <c r="I158" s="6">
        <v>2</v>
      </c>
      <c r="J158" s="53">
        <f t="shared" si="82"/>
        <v>1</v>
      </c>
      <c r="K158" s="7">
        <f t="shared" si="83"/>
        <v>0</v>
      </c>
      <c r="L158" s="6">
        <v>0</v>
      </c>
      <c r="M158" s="6">
        <v>0</v>
      </c>
      <c r="N158" s="7">
        <f t="shared" si="84"/>
        <v>1</v>
      </c>
      <c r="O158" s="6">
        <v>1</v>
      </c>
      <c r="P158" s="6">
        <v>0</v>
      </c>
    </row>
    <row r="159" spans="2:16" s="37" customFormat="1" ht="15" customHeight="1">
      <c r="B159" s="3"/>
      <c r="C159" s="49" t="s">
        <v>36</v>
      </c>
      <c r="D159" s="7">
        <f t="shared" si="81"/>
        <v>9</v>
      </c>
      <c r="E159" s="15">
        <v>1</v>
      </c>
      <c r="F159" s="8">
        <v>8</v>
      </c>
      <c r="G159" s="7">
        <v>7</v>
      </c>
      <c r="H159" s="6">
        <v>0</v>
      </c>
      <c r="I159" s="6">
        <v>7</v>
      </c>
      <c r="J159" s="53">
        <f t="shared" si="82"/>
        <v>7</v>
      </c>
      <c r="K159" s="7">
        <f t="shared" si="83"/>
        <v>0</v>
      </c>
      <c r="L159" s="6">
        <v>0</v>
      </c>
      <c r="M159" s="6">
        <v>0</v>
      </c>
      <c r="N159" s="7">
        <f t="shared" si="84"/>
        <v>7</v>
      </c>
      <c r="O159" s="6">
        <v>4</v>
      </c>
      <c r="P159" s="6">
        <v>3</v>
      </c>
    </row>
    <row r="160" spans="2:16" s="37" customFormat="1" ht="15.75">
      <c r="B160" s="3"/>
      <c r="C160" s="58" t="s">
        <v>35</v>
      </c>
      <c r="D160" s="5">
        <f t="shared" ref="D160:H160" si="85">SUM(D151:D159)</f>
        <v>120</v>
      </c>
      <c r="E160" s="5">
        <f t="shared" si="85"/>
        <v>21</v>
      </c>
      <c r="F160" s="5">
        <f t="shared" si="85"/>
        <v>99</v>
      </c>
      <c r="G160" s="52">
        <f>SUM(G151:G159)</f>
        <v>112</v>
      </c>
      <c r="H160" s="4">
        <f t="shared" si="85"/>
        <v>19</v>
      </c>
      <c r="I160" s="4">
        <f t="shared" ref="I160:P160" si="86">SUM(I151:I159)</f>
        <v>93</v>
      </c>
      <c r="J160" s="52">
        <f t="shared" si="86"/>
        <v>106</v>
      </c>
      <c r="K160" s="5">
        <f t="shared" si="86"/>
        <v>17</v>
      </c>
      <c r="L160" s="4">
        <f t="shared" si="86"/>
        <v>10</v>
      </c>
      <c r="M160" s="4">
        <f t="shared" si="86"/>
        <v>7</v>
      </c>
      <c r="N160" s="5">
        <f t="shared" si="86"/>
        <v>89</v>
      </c>
      <c r="O160" s="4">
        <f t="shared" si="86"/>
        <v>79</v>
      </c>
      <c r="P160" s="4">
        <f t="shared" si="86"/>
        <v>10</v>
      </c>
    </row>
    <row r="161" spans="2:16" s="37" customFormat="1" ht="15.75">
      <c r="B161" s="3"/>
      <c r="C161" s="46" t="s">
        <v>18</v>
      </c>
      <c r="D161" s="7">
        <f>E161+F161</f>
        <v>40</v>
      </c>
      <c r="E161" s="14">
        <v>4</v>
      </c>
      <c r="F161" s="8">
        <v>36</v>
      </c>
      <c r="G161" s="7">
        <v>40</v>
      </c>
      <c r="H161" s="6">
        <v>4</v>
      </c>
      <c r="I161" s="6">
        <v>36</v>
      </c>
      <c r="J161" s="53">
        <f>K161+N161</f>
        <v>32</v>
      </c>
      <c r="K161" s="7">
        <f>L161+M161</f>
        <v>3</v>
      </c>
      <c r="L161" s="6">
        <v>3</v>
      </c>
      <c r="M161" s="6">
        <v>0</v>
      </c>
      <c r="N161" s="7">
        <f>O161+P161</f>
        <v>29</v>
      </c>
      <c r="O161" s="6">
        <v>19</v>
      </c>
      <c r="P161" s="6">
        <v>10</v>
      </c>
    </row>
    <row r="162" spans="2:16" s="37" customFormat="1" ht="16.5" customHeight="1">
      <c r="B162" s="3"/>
      <c r="C162" s="49" t="s">
        <v>34</v>
      </c>
      <c r="D162" s="7">
        <f>E162+F162</f>
        <v>42</v>
      </c>
      <c r="E162" s="6">
        <v>8</v>
      </c>
      <c r="F162" s="8">
        <v>34</v>
      </c>
      <c r="G162" s="7">
        <v>41</v>
      </c>
      <c r="H162" s="6">
        <v>8</v>
      </c>
      <c r="I162" s="6">
        <v>33</v>
      </c>
      <c r="J162" s="53">
        <f>K162+N162</f>
        <v>39</v>
      </c>
      <c r="K162" s="7">
        <f>L162+M162</f>
        <v>6</v>
      </c>
      <c r="L162" s="6">
        <v>4</v>
      </c>
      <c r="M162" s="6">
        <v>2</v>
      </c>
      <c r="N162" s="7">
        <f>O162+P162</f>
        <v>33</v>
      </c>
      <c r="O162" s="6">
        <v>26</v>
      </c>
      <c r="P162" s="6">
        <v>7</v>
      </c>
    </row>
    <row r="163" spans="2:16" s="37" customFormat="1" ht="16.5" customHeight="1">
      <c r="B163" s="3"/>
      <c r="C163" s="49" t="s">
        <v>143</v>
      </c>
      <c r="D163" s="7">
        <f>E163+F163</f>
        <v>15</v>
      </c>
      <c r="E163" s="6">
        <v>2</v>
      </c>
      <c r="F163" s="8">
        <v>13</v>
      </c>
      <c r="G163" s="7">
        <v>13</v>
      </c>
      <c r="H163" s="6">
        <v>2</v>
      </c>
      <c r="I163" s="6">
        <v>11</v>
      </c>
      <c r="J163" s="53">
        <f>K163+N163</f>
        <v>13</v>
      </c>
      <c r="K163" s="7">
        <f>L163+M163</f>
        <v>2</v>
      </c>
      <c r="L163" s="6">
        <v>2</v>
      </c>
      <c r="M163" s="6">
        <v>0</v>
      </c>
      <c r="N163" s="7">
        <f>O163+P163</f>
        <v>11</v>
      </c>
      <c r="O163" s="6">
        <v>5</v>
      </c>
      <c r="P163" s="6">
        <v>6</v>
      </c>
    </row>
    <row r="164" spans="2:16" s="37" customFormat="1" ht="15.75">
      <c r="B164" s="3"/>
      <c r="C164" s="46" t="s">
        <v>33</v>
      </c>
      <c r="D164" s="7">
        <f>E164+F164</f>
        <v>47</v>
      </c>
      <c r="E164" s="6">
        <v>9</v>
      </c>
      <c r="F164" s="8">
        <v>38</v>
      </c>
      <c r="G164" s="7">
        <v>44</v>
      </c>
      <c r="H164" s="6">
        <v>9</v>
      </c>
      <c r="I164" s="6">
        <v>35</v>
      </c>
      <c r="J164" s="53">
        <f>K164+N164</f>
        <v>44</v>
      </c>
      <c r="K164" s="7">
        <f>L164+M164</f>
        <v>9</v>
      </c>
      <c r="L164" s="6">
        <v>5</v>
      </c>
      <c r="M164" s="6">
        <v>4</v>
      </c>
      <c r="N164" s="7">
        <f>O164+P164</f>
        <v>35</v>
      </c>
      <c r="O164" s="6">
        <v>21</v>
      </c>
      <c r="P164" s="6">
        <v>14</v>
      </c>
    </row>
    <row r="165" spans="2:16" s="37" customFormat="1" ht="15.75">
      <c r="B165" s="3"/>
      <c r="C165" s="59" t="s">
        <v>183</v>
      </c>
      <c r="D165" s="4">
        <f t="shared" ref="D165:J165" si="87">D161+D162+D163+D164</f>
        <v>144</v>
      </c>
      <c r="E165" s="4">
        <f t="shared" si="87"/>
        <v>23</v>
      </c>
      <c r="F165" s="4">
        <f t="shared" si="87"/>
        <v>121</v>
      </c>
      <c r="G165" s="52">
        <f>G161+G162+G163+G164</f>
        <v>138</v>
      </c>
      <c r="H165" s="4">
        <f t="shared" si="87"/>
        <v>23</v>
      </c>
      <c r="I165" s="4">
        <f t="shared" si="87"/>
        <v>115</v>
      </c>
      <c r="J165" s="52">
        <f t="shared" si="87"/>
        <v>128</v>
      </c>
      <c r="K165" s="5">
        <f t="shared" ref="K165:P165" si="88">K161+K162+K163+K164</f>
        <v>20</v>
      </c>
      <c r="L165" s="4">
        <f t="shared" si="88"/>
        <v>14</v>
      </c>
      <c r="M165" s="4">
        <f t="shared" si="88"/>
        <v>6</v>
      </c>
      <c r="N165" s="5">
        <f t="shared" si="88"/>
        <v>108</v>
      </c>
      <c r="O165" s="4">
        <f t="shared" si="88"/>
        <v>71</v>
      </c>
      <c r="P165" s="4">
        <f t="shared" si="88"/>
        <v>37</v>
      </c>
    </row>
    <row r="166" spans="2:16" s="37" customFormat="1" ht="15.75">
      <c r="B166" s="3"/>
      <c r="C166" s="46" t="s">
        <v>18</v>
      </c>
      <c r="D166" s="7">
        <f t="shared" ref="D166:D171" si="89">E166+F166</f>
        <v>57</v>
      </c>
      <c r="E166" s="14">
        <v>11</v>
      </c>
      <c r="F166" s="8">
        <v>46</v>
      </c>
      <c r="G166" s="7">
        <v>52</v>
      </c>
      <c r="H166" s="6">
        <v>8</v>
      </c>
      <c r="I166" s="6">
        <v>44</v>
      </c>
      <c r="J166" s="53">
        <f t="shared" ref="J166:J171" si="90">K166+N166</f>
        <v>51</v>
      </c>
      <c r="K166" s="7">
        <f t="shared" ref="K166:K171" si="91">L166+M166</f>
        <v>7</v>
      </c>
      <c r="L166" s="6">
        <v>5</v>
      </c>
      <c r="M166" s="6">
        <v>2</v>
      </c>
      <c r="N166" s="7">
        <f t="shared" ref="N166:N171" si="92">O166+P166</f>
        <v>44</v>
      </c>
      <c r="O166" s="6">
        <v>43</v>
      </c>
      <c r="P166" s="6">
        <v>1</v>
      </c>
    </row>
    <row r="167" spans="2:16" s="37" customFormat="1" ht="15.75">
      <c r="B167" s="3"/>
      <c r="C167" s="46" t="s">
        <v>32</v>
      </c>
      <c r="D167" s="7">
        <f t="shared" si="89"/>
        <v>35</v>
      </c>
      <c r="E167" s="6">
        <v>7</v>
      </c>
      <c r="F167" s="8">
        <v>28</v>
      </c>
      <c r="G167" s="7">
        <v>32</v>
      </c>
      <c r="H167" s="6">
        <v>7</v>
      </c>
      <c r="I167" s="6">
        <v>25</v>
      </c>
      <c r="J167" s="53">
        <f t="shared" si="90"/>
        <v>31</v>
      </c>
      <c r="K167" s="7">
        <f t="shared" si="91"/>
        <v>7</v>
      </c>
      <c r="L167" s="6">
        <v>3</v>
      </c>
      <c r="M167" s="6">
        <v>4</v>
      </c>
      <c r="N167" s="7">
        <f t="shared" si="92"/>
        <v>24</v>
      </c>
      <c r="O167" s="6">
        <v>14</v>
      </c>
      <c r="P167" s="6">
        <v>10</v>
      </c>
    </row>
    <row r="168" spans="2:16" s="37" customFormat="1" ht="15.75">
      <c r="B168" s="3"/>
      <c r="C168" s="46" t="s">
        <v>31</v>
      </c>
      <c r="D168" s="7">
        <f t="shared" si="89"/>
        <v>9</v>
      </c>
      <c r="E168" s="6">
        <v>1</v>
      </c>
      <c r="F168" s="8">
        <v>8</v>
      </c>
      <c r="G168" s="7">
        <v>8</v>
      </c>
      <c r="H168" s="6">
        <v>1</v>
      </c>
      <c r="I168" s="6">
        <v>7</v>
      </c>
      <c r="J168" s="53">
        <f t="shared" si="90"/>
        <v>7</v>
      </c>
      <c r="K168" s="7">
        <f t="shared" si="91"/>
        <v>0</v>
      </c>
      <c r="L168" s="6">
        <v>0</v>
      </c>
      <c r="M168" s="6">
        <v>0</v>
      </c>
      <c r="N168" s="7">
        <f t="shared" si="92"/>
        <v>7</v>
      </c>
      <c r="O168" s="6">
        <v>6</v>
      </c>
      <c r="P168" s="6">
        <v>1</v>
      </c>
    </row>
    <row r="169" spans="2:16" s="37" customFormat="1" ht="33" customHeight="1">
      <c r="B169" s="3"/>
      <c r="C169" s="46" t="s">
        <v>30</v>
      </c>
      <c r="D169" s="7">
        <f t="shared" si="89"/>
        <v>5</v>
      </c>
      <c r="E169" s="6">
        <v>1</v>
      </c>
      <c r="F169" s="8">
        <v>4</v>
      </c>
      <c r="G169" s="7">
        <v>4</v>
      </c>
      <c r="H169" s="6">
        <v>1</v>
      </c>
      <c r="I169" s="6">
        <v>3</v>
      </c>
      <c r="J169" s="53">
        <f t="shared" si="90"/>
        <v>4</v>
      </c>
      <c r="K169" s="7">
        <f t="shared" si="91"/>
        <v>1</v>
      </c>
      <c r="L169" s="6">
        <v>1</v>
      </c>
      <c r="M169" s="6">
        <v>0</v>
      </c>
      <c r="N169" s="7">
        <f t="shared" si="92"/>
        <v>3</v>
      </c>
      <c r="O169" s="6">
        <v>2</v>
      </c>
      <c r="P169" s="6">
        <v>1</v>
      </c>
    </row>
    <row r="170" spans="2:16" s="37" customFormat="1" ht="15.75">
      <c r="B170" s="3"/>
      <c r="C170" s="46" t="s">
        <v>29</v>
      </c>
      <c r="D170" s="7">
        <f t="shared" si="89"/>
        <v>12</v>
      </c>
      <c r="E170" s="15">
        <v>2</v>
      </c>
      <c r="F170" s="8">
        <v>10</v>
      </c>
      <c r="G170" s="7">
        <v>11</v>
      </c>
      <c r="H170" s="6">
        <v>2</v>
      </c>
      <c r="I170" s="6">
        <v>9</v>
      </c>
      <c r="J170" s="53">
        <f t="shared" si="90"/>
        <v>11</v>
      </c>
      <c r="K170" s="7">
        <f t="shared" si="91"/>
        <v>2</v>
      </c>
      <c r="L170" s="6">
        <v>2</v>
      </c>
      <c r="M170" s="6">
        <v>0</v>
      </c>
      <c r="N170" s="7">
        <f t="shared" si="92"/>
        <v>9</v>
      </c>
      <c r="O170" s="6">
        <v>6</v>
      </c>
      <c r="P170" s="6">
        <v>3</v>
      </c>
    </row>
    <row r="171" spans="2:16" s="37" customFormat="1" ht="15.75">
      <c r="B171" s="3"/>
      <c r="C171" s="50" t="s">
        <v>28</v>
      </c>
      <c r="D171" s="7">
        <f t="shared" si="89"/>
        <v>12</v>
      </c>
      <c r="E171" s="15">
        <v>2</v>
      </c>
      <c r="F171" s="8">
        <v>10</v>
      </c>
      <c r="G171" s="7">
        <v>11</v>
      </c>
      <c r="H171" s="6">
        <v>2</v>
      </c>
      <c r="I171" s="6">
        <v>9</v>
      </c>
      <c r="J171" s="53">
        <f t="shared" si="90"/>
        <v>12</v>
      </c>
      <c r="K171" s="7">
        <f t="shared" si="91"/>
        <v>2</v>
      </c>
      <c r="L171" s="6">
        <v>2</v>
      </c>
      <c r="M171" s="6">
        <v>0</v>
      </c>
      <c r="N171" s="7">
        <f t="shared" si="92"/>
        <v>10</v>
      </c>
      <c r="O171" s="6">
        <v>7</v>
      </c>
      <c r="P171" s="6">
        <v>3</v>
      </c>
    </row>
    <row r="172" spans="2:16" s="37" customFormat="1" ht="15.75">
      <c r="B172" s="3"/>
      <c r="C172" s="59" t="s">
        <v>27</v>
      </c>
      <c r="D172" s="4">
        <f t="shared" ref="D172:J172" si="93">SUM(D166:D171)</f>
        <v>130</v>
      </c>
      <c r="E172" s="4">
        <f t="shared" si="93"/>
        <v>24</v>
      </c>
      <c r="F172" s="4">
        <f t="shared" si="93"/>
        <v>106</v>
      </c>
      <c r="G172" s="52">
        <f>SUM(G166:G171)</f>
        <v>118</v>
      </c>
      <c r="H172" s="52">
        <f t="shared" si="93"/>
        <v>21</v>
      </c>
      <c r="I172" s="52">
        <f t="shared" si="93"/>
        <v>97</v>
      </c>
      <c r="J172" s="52">
        <f t="shared" si="93"/>
        <v>116</v>
      </c>
      <c r="K172" s="5">
        <f t="shared" ref="K172:P172" si="94">SUM(K166:K171)</f>
        <v>19</v>
      </c>
      <c r="L172" s="4">
        <f t="shared" si="94"/>
        <v>13</v>
      </c>
      <c r="M172" s="4">
        <f t="shared" si="94"/>
        <v>6</v>
      </c>
      <c r="N172" s="5">
        <f t="shared" si="94"/>
        <v>97</v>
      </c>
      <c r="O172" s="4">
        <f t="shared" si="94"/>
        <v>78</v>
      </c>
      <c r="P172" s="4">
        <f t="shared" si="94"/>
        <v>19</v>
      </c>
    </row>
    <row r="173" spans="2:16" s="37" customFormat="1" ht="15.75">
      <c r="B173" s="3"/>
      <c r="C173" s="46" t="s">
        <v>18</v>
      </c>
      <c r="D173" s="7">
        <f>E173+F173</f>
        <v>41</v>
      </c>
      <c r="E173" s="14">
        <v>8</v>
      </c>
      <c r="F173" s="8">
        <v>33</v>
      </c>
      <c r="G173" s="7">
        <v>38</v>
      </c>
      <c r="H173" s="6">
        <v>7</v>
      </c>
      <c r="I173" s="6">
        <v>31</v>
      </c>
      <c r="J173" s="53">
        <f>K173+N173</f>
        <v>33</v>
      </c>
      <c r="K173" s="7">
        <f>L173+M173</f>
        <v>6</v>
      </c>
      <c r="L173" s="6">
        <v>4</v>
      </c>
      <c r="M173" s="6">
        <v>2</v>
      </c>
      <c r="N173" s="7">
        <f>O173+P173</f>
        <v>27</v>
      </c>
      <c r="O173" s="6">
        <v>20</v>
      </c>
      <c r="P173" s="6">
        <v>7</v>
      </c>
    </row>
    <row r="174" spans="2:16" s="37" customFormat="1" ht="15.75">
      <c r="B174" s="3"/>
      <c r="C174" s="49" t="s">
        <v>26</v>
      </c>
      <c r="D174" s="7">
        <f>E174+F174</f>
        <v>45</v>
      </c>
      <c r="E174" s="6">
        <v>9</v>
      </c>
      <c r="F174" s="8">
        <v>36</v>
      </c>
      <c r="G174" s="7">
        <v>44</v>
      </c>
      <c r="H174" s="6">
        <v>9</v>
      </c>
      <c r="I174" s="6">
        <v>35</v>
      </c>
      <c r="J174" s="53">
        <f>K174+N174</f>
        <v>35</v>
      </c>
      <c r="K174" s="7">
        <f>L174+M174</f>
        <v>3</v>
      </c>
      <c r="L174" s="6">
        <v>2</v>
      </c>
      <c r="M174" s="6">
        <v>1</v>
      </c>
      <c r="N174" s="7">
        <f>O174+P174</f>
        <v>32</v>
      </c>
      <c r="O174" s="6">
        <v>17</v>
      </c>
      <c r="P174" s="6">
        <v>15</v>
      </c>
    </row>
    <row r="175" spans="2:16" s="37" customFormat="1" ht="15.75">
      <c r="B175" s="3"/>
      <c r="C175" s="58" t="s">
        <v>25</v>
      </c>
      <c r="D175" s="4">
        <f t="shared" ref="D175:J175" si="95">D173+D174</f>
        <v>86</v>
      </c>
      <c r="E175" s="4">
        <f t="shared" si="95"/>
        <v>17</v>
      </c>
      <c r="F175" s="5">
        <f t="shared" si="95"/>
        <v>69</v>
      </c>
      <c r="G175" s="52">
        <f t="shared" si="95"/>
        <v>82</v>
      </c>
      <c r="H175" s="4">
        <f t="shared" si="95"/>
        <v>16</v>
      </c>
      <c r="I175" s="4">
        <f t="shared" si="95"/>
        <v>66</v>
      </c>
      <c r="J175" s="52">
        <f t="shared" si="95"/>
        <v>68</v>
      </c>
      <c r="K175" s="5">
        <f t="shared" ref="K175:P175" si="96">K173+K174</f>
        <v>9</v>
      </c>
      <c r="L175" s="4">
        <f t="shared" si="96"/>
        <v>6</v>
      </c>
      <c r="M175" s="4">
        <f t="shared" si="96"/>
        <v>3</v>
      </c>
      <c r="N175" s="5">
        <f t="shared" si="96"/>
        <v>59</v>
      </c>
      <c r="O175" s="4">
        <f t="shared" si="96"/>
        <v>37</v>
      </c>
      <c r="P175" s="4">
        <f t="shared" si="96"/>
        <v>22</v>
      </c>
    </row>
    <row r="176" spans="2:16" s="37" customFormat="1" ht="15.75">
      <c r="B176" s="3"/>
      <c r="C176" s="46" t="s">
        <v>18</v>
      </c>
      <c r="D176" s="7">
        <f>E176+F176</f>
        <v>17</v>
      </c>
      <c r="E176" s="8">
        <v>3</v>
      </c>
      <c r="F176" s="8">
        <v>14</v>
      </c>
      <c r="G176" s="7">
        <v>17</v>
      </c>
      <c r="H176" s="6">
        <v>3</v>
      </c>
      <c r="I176" s="6">
        <v>14</v>
      </c>
      <c r="J176" s="53">
        <f>K176+N176</f>
        <v>17</v>
      </c>
      <c r="K176" s="7">
        <f>L176+M176</f>
        <v>3</v>
      </c>
      <c r="L176" s="6">
        <v>3</v>
      </c>
      <c r="M176" s="6">
        <v>0</v>
      </c>
      <c r="N176" s="7">
        <f>O176+P176</f>
        <v>14</v>
      </c>
      <c r="O176" s="6">
        <v>14</v>
      </c>
      <c r="P176" s="6">
        <v>0</v>
      </c>
    </row>
    <row r="177" spans="1:16" s="37" customFormat="1" ht="15.75">
      <c r="B177" s="3"/>
      <c r="C177" s="49" t="s">
        <v>162</v>
      </c>
      <c r="D177" s="7">
        <f>E177+F177</f>
        <v>22</v>
      </c>
      <c r="E177" s="8">
        <v>4</v>
      </c>
      <c r="F177" s="8">
        <v>18</v>
      </c>
      <c r="G177" s="7">
        <v>21</v>
      </c>
      <c r="H177" s="6">
        <v>4</v>
      </c>
      <c r="I177" s="6">
        <v>17</v>
      </c>
      <c r="J177" s="53">
        <f>K177+N177</f>
        <v>18</v>
      </c>
      <c r="K177" s="7">
        <f>L177+M177</f>
        <v>3</v>
      </c>
      <c r="L177" s="6">
        <v>3</v>
      </c>
      <c r="M177" s="6">
        <v>0</v>
      </c>
      <c r="N177" s="7">
        <f>O177+P177</f>
        <v>15</v>
      </c>
      <c r="O177" s="6">
        <v>13</v>
      </c>
      <c r="P177" s="6">
        <v>2</v>
      </c>
    </row>
    <row r="178" spans="1:16" s="37" customFormat="1" ht="15.75">
      <c r="B178" s="3"/>
      <c r="C178" s="49" t="s">
        <v>163</v>
      </c>
      <c r="D178" s="7">
        <f>E178+F178</f>
        <v>11</v>
      </c>
      <c r="E178" s="8">
        <v>2</v>
      </c>
      <c r="F178" s="8">
        <v>9</v>
      </c>
      <c r="G178" s="7">
        <v>9</v>
      </c>
      <c r="H178" s="6">
        <v>2</v>
      </c>
      <c r="I178" s="6">
        <v>7</v>
      </c>
      <c r="J178" s="53">
        <f>K178+N178</f>
        <v>8</v>
      </c>
      <c r="K178" s="7">
        <f>L178+M178</f>
        <v>1</v>
      </c>
      <c r="L178" s="6">
        <v>1</v>
      </c>
      <c r="M178" s="6">
        <v>0</v>
      </c>
      <c r="N178" s="7">
        <f>O178+P178</f>
        <v>7</v>
      </c>
      <c r="O178" s="6">
        <v>3</v>
      </c>
      <c r="P178" s="6">
        <v>4</v>
      </c>
    </row>
    <row r="179" spans="1:16" s="37" customFormat="1" ht="15.75">
      <c r="B179" s="3"/>
      <c r="C179" s="59" t="s">
        <v>24</v>
      </c>
      <c r="D179" s="5">
        <f t="shared" ref="D179:I179" si="97">D176+D177+D178</f>
        <v>50</v>
      </c>
      <c r="E179" s="5">
        <f t="shared" si="97"/>
        <v>9</v>
      </c>
      <c r="F179" s="5">
        <f t="shared" si="97"/>
        <v>41</v>
      </c>
      <c r="G179" s="52">
        <f t="shared" si="97"/>
        <v>47</v>
      </c>
      <c r="H179" s="4">
        <f t="shared" si="97"/>
        <v>9</v>
      </c>
      <c r="I179" s="4">
        <f t="shared" si="97"/>
        <v>38</v>
      </c>
      <c r="J179" s="52">
        <f t="shared" ref="J179:P179" si="98">J176+J177+J178</f>
        <v>43</v>
      </c>
      <c r="K179" s="5">
        <f t="shared" si="98"/>
        <v>7</v>
      </c>
      <c r="L179" s="4">
        <f t="shared" si="98"/>
        <v>7</v>
      </c>
      <c r="M179" s="4">
        <f t="shared" si="98"/>
        <v>0</v>
      </c>
      <c r="N179" s="5">
        <f t="shared" si="98"/>
        <v>36</v>
      </c>
      <c r="O179" s="4">
        <f t="shared" si="98"/>
        <v>30</v>
      </c>
      <c r="P179" s="4">
        <f t="shared" si="98"/>
        <v>6</v>
      </c>
    </row>
    <row r="180" spans="1:16" s="37" customFormat="1" ht="15.75">
      <c r="A180" s="38"/>
      <c r="B180" s="11"/>
      <c r="C180" s="60" t="s">
        <v>18</v>
      </c>
      <c r="D180" s="7">
        <f t="shared" ref="D180:D188" si="99">E180+F180</f>
        <v>47</v>
      </c>
      <c r="E180" s="17">
        <v>9</v>
      </c>
      <c r="F180" s="13">
        <v>38</v>
      </c>
      <c r="G180" s="7">
        <v>47</v>
      </c>
      <c r="H180" s="12">
        <v>9</v>
      </c>
      <c r="I180" s="12">
        <v>38</v>
      </c>
      <c r="J180" s="53">
        <f t="shared" ref="J180:J188" si="100">K180+N180</f>
        <v>46</v>
      </c>
      <c r="K180" s="7">
        <f t="shared" ref="K180:K188" si="101">L180+M180</f>
        <v>7</v>
      </c>
      <c r="L180" s="12">
        <v>5</v>
      </c>
      <c r="M180" s="12">
        <v>2</v>
      </c>
      <c r="N180" s="7">
        <f t="shared" ref="N180:N188" si="102">O180+P180</f>
        <v>39</v>
      </c>
      <c r="O180" s="12">
        <v>22</v>
      </c>
      <c r="P180" s="12">
        <v>17</v>
      </c>
    </row>
    <row r="181" spans="1:16" s="37" customFormat="1" ht="17.25" customHeight="1">
      <c r="A181" s="38"/>
      <c r="B181" s="11"/>
      <c r="C181" s="61" t="s">
        <v>23</v>
      </c>
      <c r="D181" s="7">
        <f t="shared" si="99"/>
        <v>113</v>
      </c>
      <c r="E181" s="17">
        <v>17</v>
      </c>
      <c r="F181" s="13">
        <v>96</v>
      </c>
      <c r="G181" s="7">
        <v>113</v>
      </c>
      <c r="H181" s="12">
        <v>17</v>
      </c>
      <c r="I181" s="12">
        <v>96</v>
      </c>
      <c r="J181" s="53">
        <f t="shared" si="100"/>
        <v>101</v>
      </c>
      <c r="K181" s="7">
        <f t="shared" si="101"/>
        <v>15</v>
      </c>
      <c r="L181" s="12">
        <v>13</v>
      </c>
      <c r="M181" s="12">
        <v>2</v>
      </c>
      <c r="N181" s="7">
        <f t="shared" si="102"/>
        <v>86</v>
      </c>
      <c r="O181" s="12">
        <v>64</v>
      </c>
      <c r="P181" s="12">
        <v>22</v>
      </c>
    </row>
    <row r="182" spans="1:16" s="37" customFormat="1" ht="15.75">
      <c r="A182" s="38"/>
      <c r="B182" s="11"/>
      <c r="C182" s="62" t="s">
        <v>22</v>
      </c>
      <c r="D182" s="7">
        <f t="shared" si="99"/>
        <v>23</v>
      </c>
      <c r="E182" s="17">
        <v>2</v>
      </c>
      <c r="F182" s="13">
        <v>21</v>
      </c>
      <c r="G182" s="7">
        <v>22</v>
      </c>
      <c r="H182" s="12">
        <v>2</v>
      </c>
      <c r="I182" s="12">
        <v>20</v>
      </c>
      <c r="J182" s="53">
        <f t="shared" si="100"/>
        <v>22</v>
      </c>
      <c r="K182" s="7">
        <f t="shared" si="101"/>
        <v>2</v>
      </c>
      <c r="L182" s="12">
        <v>2</v>
      </c>
      <c r="M182" s="12">
        <v>0</v>
      </c>
      <c r="N182" s="7">
        <f t="shared" si="102"/>
        <v>20</v>
      </c>
      <c r="O182" s="12">
        <v>15</v>
      </c>
      <c r="P182" s="12">
        <v>5</v>
      </c>
    </row>
    <row r="183" spans="1:16" s="37" customFormat="1" ht="15.75">
      <c r="A183" s="38"/>
      <c r="B183" s="11"/>
      <c r="C183" s="62" t="s">
        <v>21</v>
      </c>
      <c r="D183" s="7">
        <f t="shared" si="99"/>
        <v>6</v>
      </c>
      <c r="E183" s="17">
        <v>1</v>
      </c>
      <c r="F183" s="13">
        <v>5</v>
      </c>
      <c r="G183" s="7">
        <v>5</v>
      </c>
      <c r="H183" s="12">
        <v>1</v>
      </c>
      <c r="I183" s="12">
        <v>4</v>
      </c>
      <c r="J183" s="53">
        <f t="shared" si="100"/>
        <v>4</v>
      </c>
      <c r="K183" s="7">
        <f t="shared" si="101"/>
        <v>0</v>
      </c>
      <c r="L183" s="12">
        <v>0</v>
      </c>
      <c r="M183" s="12">
        <v>0</v>
      </c>
      <c r="N183" s="7">
        <f t="shared" si="102"/>
        <v>4</v>
      </c>
      <c r="O183" s="12">
        <v>3</v>
      </c>
      <c r="P183" s="12">
        <v>1</v>
      </c>
    </row>
    <row r="184" spans="1:16" s="37" customFormat="1" ht="15.75">
      <c r="A184" s="38"/>
      <c r="B184" s="11"/>
      <c r="C184" s="62" t="s">
        <v>20</v>
      </c>
      <c r="D184" s="7">
        <f t="shared" si="99"/>
        <v>10</v>
      </c>
      <c r="E184" s="17">
        <v>2</v>
      </c>
      <c r="F184" s="13">
        <v>8</v>
      </c>
      <c r="G184" s="7">
        <v>10</v>
      </c>
      <c r="H184" s="12">
        <v>2</v>
      </c>
      <c r="I184" s="12">
        <v>8</v>
      </c>
      <c r="J184" s="53">
        <f t="shared" si="100"/>
        <v>10</v>
      </c>
      <c r="K184" s="7">
        <f t="shared" si="101"/>
        <v>2</v>
      </c>
      <c r="L184" s="12">
        <v>2</v>
      </c>
      <c r="M184" s="12">
        <v>0</v>
      </c>
      <c r="N184" s="7">
        <f t="shared" si="102"/>
        <v>8</v>
      </c>
      <c r="O184" s="12">
        <v>7</v>
      </c>
      <c r="P184" s="12">
        <v>1</v>
      </c>
    </row>
    <row r="185" spans="1:16" s="37" customFormat="1" ht="15.75">
      <c r="A185" s="38"/>
      <c r="B185" s="11"/>
      <c r="C185" s="60" t="s">
        <v>164</v>
      </c>
      <c r="D185" s="7">
        <f t="shared" si="99"/>
        <v>40</v>
      </c>
      <c r="E185" s="17">
        <v>8</v>
      </c>
      <c r="F185" s="13">
        <v>32</v>
      </c>
      <c r="G185" s="7">
        <v>30</v>
      </c>
      <c r="H185" s="12">
        <v>8</v>
      </c>
      <c r="I185" s="12">
        <v>22</v>
      </c>
      <c r="J185" s="53">
        <f t="shared" si="100"/>
        <v>30</v>
      </c>
      <c r="K185" s="7">
        <f t="shared" si="101"/>
        <v>8</v>
      </c>
      <c r="L185" s="72">
        <v>6</v>
      </c>
      <c r="M185" s="72">
        <v>2</v>
      </c>
      <c r="N185" s="7">
        <f t="shared" si="102"/>
        <v>22</v>
      </c>
      <c r="O185" s="12">
        <v>12</v>
      </c>
      <c r="P185" s="12">
        <v>10</v>
      </c>
    </row>
    <row r="186" spans="1:16" s="37" customFormat="1" ht="15.75">
      <c r="A186" s="38"/>
      <c r="B186" s="11"/>
      <c r="C186" s="60" t="s">
        <v>165</v>
      </c>
      <c r="D186" s="7">
        <f t="shared" si="99"/>
        <v>2</v>
      </c>
      <c r="E186" s="17">
        <v>0</v>
      </c>
      <c r="F186" s="13">
        <v>2</v>
      </c>
      <c r="G186" s="7">
        <v>2</v>
      </c>
      <c r="H186" s="12">
        <v>0</v>
      </c>
      <c r="I186" s="12">
        <v>2</v>
      </c>
      <c r="J186" s="53">
        <f t="shared" si="100"/>
        <v>1</v>
      </c>
      <c r="K186" s="7">
        <f t="shared" si="101"/>
        <v>0</v>
      </c>
      <c r="L186" s="12">
        <v>0</v>
      </c>
      <c r="M186" s="12">
        <v>0</v>
      </c>
      <c r="N186" s="7">
        <f t="shared" si="102"/>
        <v>1</v>
      </c>
      <c r="O186" s="12">
        <v>1</v>
      </c>
      <c r="P186" s="12">
        <v>0</v>
      </c>
    </row>
    <row r="187" spans="1:16" s="37" customFormat="1" ht="15.75">
      <c r="A187" s="38"/>
      <c r="B187" s="11"/>
      <c r="C187" s="60" t="s">
        <v>166</v>
      </c>
      <c r="D187" s="7">
        <f t="shared" si="99"/>
        <v>2</v>
      </c>
      <c r="E187" s="6">
        <v>0</v>
      </c>
      <c r="F187" s="13">
        <v>2</v>
      </c>
      <c r="G187" s="7">
        <v>2</v>
      </c>
      <c r="H187" s="12">
        <v>0</v>
      </c>
      <c r="I187" s="12">
        <v>2</v>
      </c>
      <c r="J187" s="53">
        <f t="shared" si="100"/>
        <v>2</v>
      </c>
      <c r="K187" s="7">
        <f t="shared" si="101"/>
        <v>0</v>
      </c>
      <c r="L187" s="12">
        <v>0</v>
      </c>
      <c r="M187" s="12">
        <v>0</v>
      </c>
      <c r="N187" s="7">
        <f t="shared" si="102"/>
        <v>2</v>
      </c>
      <c r="O187" s="12">
        <v>2</v>
      </c>
      <c r="P187" s="12">
        <v>0</v>
      </c>
    </row>
    <row r="188" spans="1:16" s="37" customFormat="1" ht="15.75">
      <c r="A188" s="38"/>
      <c r="B188" s="11"/>
      <c r="C188" s="60" t="s">
        <v>167</v>
      </c>
      <c r="D188" s="7">
        <f t="shared" si="99"/>
        <v>9</v>
      </c>
      <c r="E188" s="6">
        <v>1</v>
      </c>
      <c r="F188" s="13">
        <v>8</v>
      </c>
      <c r="G188" s="7">
        <v>7</v>
      </c>
      <c r="H188" s="12">
        <v>1</v>
      </c>
      <c r="I188" s="12">
        <v>6</v>
      </c>
      <c r="J188" s="53">
        <f t="shared" si="100"/>
        <v>6</v>
      </c>
      <c r="K188" s="7">
        <f t="shared" si="101"/>
        <v>1</v>
      </c>
      <c r="L188" s="12">
        <v>0</v>
      </c>
      <c r="M188" s="12">
        <v>1</v>
      </c>
      <c r="N188" s="7">
        <f t="shared" si="102"/>
        <v>5</v>
      </c>
      <c r="O188" s="12">
        <v>3</v>
      </c>
      <c r="P188" s="12">
        <v>2</v>
      </c>
    </row>
    <row r="189" spans="1:16" s="37" customFormat="1" ht="15.75">
      <c r="A189" s="38"/>
      <c r="B189" s="11"/>
      <c r="C189" s="63" t="s">
        <v>19</v>
      </c>
      <c r="D189" s="10">
        <f t="shared" ref="D189:J189" si="103">SUM(D180:D188)</f>
        <v>252</v>
      </c>
      <c r="E189" s="10">
        <f t="shared" si="103"/>
        <v>40</v>
      </c>
      <c r="F189" s="9">
        <f t="shared" si="103"/>
        <v>212</v>
      </c>
      <c r="G189" s="64">
        <f t="shared" si="103"/>
        <v>238</v>
      </c>
      <c r="H189" s="64">
        <f t="shared" si="103"/>
        <v>40</v>
      </c>
      <c r="I189" s="64">
        <f t="shared" si="103"/>
        <v>198</v>
      </c>
      <c r="J189" s="64">
        <f t="shared" si="103"/>
        <v>222</v>
      </c>
      <c r="K189" s="64">
        <f t="shared" ref="K189:P189" si="104">SUM(K180:K188)</f>
        <v>35</v>
      </c>
      <c r="L189" s="64">
        <f t="shared" si="104"/>
        <v>28</v>
      </c>
      <c r="M189" s="64">
        <f t="shared" si="104"/>
        <v>7</v>
      </c>
      <c r="N189" s="64">
        <f t="shared" si="104"/>
        <v>187</v>
      </c>
      <c r="O189" s="64">
        <f t="shared" si="104"/>
        <v>129</v>
      </c>
      <c r="P189" s="64">
        <f t="shared" si="104"/>
        <v>58</v>
      </c>
    </row>
    <row r="190" spans="1:16" s="37" customFormat="1" ht="15.75">
      <c r="B190" s="3"/>
      <c r="C190" s="46" t="s">
        <v>18</v>
      </c>
      <c r="D190" s="7">
        <f>E190+F190</f>
        <v>20</v>
      </c>
      <c r="E190" s="8">
        <v>4</v>
      </c>
      <c r="F190" s="8">
        <v>16</v>
      </c>
      <c r="G190" s="7">
        <v>19</v>
      </c>
      <c r="H190" s="6">
        <v>4</v>
      </c>
      <c r="I190" s="6">
        <v>15</v>
      </c>
      <c r="J190" s="53">
        <f>K190+N190</f>
        <v>19</v>
      </c>
      <c r="K190" s="7">
        <f>L190+M190</f>
        <v>4</v>
      </c>
      <c r="L190" s="6">
        <v>2</v>
      </c>
      <c r="M190" s="6">
        <v>2</v>
      </c>
      <c r="N190" s="7">
        <f>O190+P190</f>
        <v>15</v>
      </c>
      <c r="O190" s="6">
        <v>11</v>
      </c>
      <c r="P190" s="6">
        <v>4</v>
      </c>
    </row>
    <row r="191" spans="1:16" s="37" customFormat="1" ht="15.75">
      <c r="B191" s="3"/>
      <c r="C191" s="49" t="s">
        <v>17</v>
      </c>
      <c r="D191" s="7">
        <f>E191+F191</f>
        <v>95</v>
      </c>
      <c r="E191" s="8">
        <v>18</v>
      </c>
      <c r="F191" s="8">
        <v>77</v>
      </c>
      <c r="G191" s="7">
        <v>95</v>
      </c>
      <c r="H191" s="6">
        <v>18</v>
      </c>
      <c r="I191" s="6">
        <v>77</v>
      </c>
      <c r="J191" s="53">
        <f>K191+N191</f>
        <v>89</v>
      </c>
      <c r="K191" s="7">
        <f>L191+M191</f>
        <v>16</v>
      </c>
      <c r="L191" s="6">
        <v>13</v>
      </c>
      <c r="M191" s="6">
        <v>3</v>
      </c>
      <c r="N191" s="7">
        <f>O191+P191</f>
        <v>73</v>
      </c>
      <c r="O191" s="6">
        <v>56</v>
      </c>
      <c r="P191" s="6">
        <v>17</v>
      </c>
    </row>
    <row r="192" spans="1:16" s="37" customFormat="1" ht="15" customHeight="1">
      <c r="B192" s="3"/>
      <c r="C192" s="46" t="s">
        <v>16</v>
      </c>
      <c r="D192" s="7">
        <f>E192+F192</f>
        <v>23</v>
      </c>
      <c r="E192" s="8">
        <v>4</v>
      </c>
      <c r="F192" s="8">
        <v>19</v>
      </c>
      <c r="G192" s="7">
        <v>19</v>
      </c>
      <c r="H192" s="6">
        <v>2</v>
      </c>
      <c r="I192" s="6">
        <v>17</v>
      </c>
      <c r="J192" s="53">
        <f>K192+N192</f>
        <v>17</v>
      </c>
      <c r="K192" s="7">
        <f>L192+M192</f>
        <v>1</v>
      </c>
      <c r="L192" s="6">
        <v>1</v>
      </c>
      <c r="M192" s="6">
        <v>0</v>
      </c>
      <c r="N192" s="7">
        <f>O192+P192</f>
        <v>16</v>
      </c>
      <c r="O192" s="6">
        <v>12</v>
      </c>
      <c r="P192" s="6">
        <v>4</v>
      </c>
    </row>
    <row r="193" spans="2:16" s="37" customFormat="1" ht="15.75">
      <c r="B193" s="3"/>
      <c r="C193" s="58" t="s">
        <v>15</v>
      </c>
      <c r="D193" s="5">
        <f t="shared" ref="D193:J193" si="105">D190+D191+D192</f>
        <v>138</v>
      </c>
      <c r="E193" s="5">
        <f t="shared" si="105"/>
        <v>26</v>
      </c>
      <c r="F193" s="5">
        <f t="shared" si="105"/>
        <v>112</v>
      </c>
      <c r="G193" s="5">
        <f t="shared" si="105"/>
        <v>133</v>
      </c>
      <c r="H193" s="5">
        <f t="shared" si="105"/>
        <v>24</v>
      </c>
      <c r="I193" s="5">
        <f t="shared" si="105"/>
        <v>109</v>
      </c>
      <c r="J193" s="52">
        <f t="shared" si="105"/>
        <v>125</v>
      </c>
      <c r="K193" s="5">
        <f t="shared" ref="K193:P193" si="106">K190+K191+K192</f>
        <v>21</v>
      </c>
      <c r="L193" s="4">
        <f t="shared" si="106"/>
        <v>16</v>
      </c>
      <c r="M193" s="4">
        <f t="shared" si="106"/>
        <v>5</v>
      </c>
      <c r="N193" s="5">
        <f t="shared" si="106"/>
        <v>104</v>
      </c>
      <c r="O193" s="4">
        <f t="shared" si="106"/>
        <v>79</v>
      </c>
      <c r="P193" s="4">
        <f t="shared" si="106"/>
        <v>25</v>
      </c>
    </row>
    <row r="194" spans="2:16" s="37" customFormat="1" ht="17.25" customHeight="1">
      <c r="B194" s="3"/>
      <c r="C194" s="46" t="s">
        <v>14</v>
      </c>
      <c r="D194" s="65">
        <f t="shared" ref="D194:M194" si="107">D29+D36+D42+D49+D57+D66+D71+D77+D87+D95+D103+D114+D122+D129+D134+D138+D142+D146+D150+D160+D165+D172+D175+D179+D189+D193</f>
        <v>2627</v>
      </c>
      <c r="E194" s="65">
        <f t="shared" si="107"/>
        <v>415</v>
      </c>
      <c r="F194" s="66">
        <f t="shared" si="107"/>
        <v>2212</v>
      </c>
      <c r="G194" s="67">
        <f t="shared" si="107"/>
        <v>2485</v>
      </c>
      <c r="H194" s="24">
        <f t="shared" si="107"/>
        <v>388</v>
      </c>
      <c r="I194" s="24">
        <f t="shared" si="107"/>
        <v>2097</v>
      </c>
      <c r="J194" s="67">
        <f t="shared" si="107"/>
        <v>2278</v>
      </c>
      <c r="K194" s="66">
        <f t="shared" si="107"/>
        <v>327</v>
      </c>
      <c r="L194" s="24">
        <f t="shared" si="107"/>
        <v>251</v>
      </c>
      <c r="M194" s="24">
        <f t="shared" si="107"/>
        <v>76</v>
      </c>
      <c r="N194" s="66">
        <f>N29+N36+N42+N49+N57+N66+N77+N87+N95+N103+N114+N122+N129+N134+N138+N142+N146+N150+N160+N165+N172+N175+N179+N189+N193+N71</f>
        <v>1951</v>
      </c>
      <c r="O194" s="24">
        <f>O29+O36+O42+O49+O57+O66+O71+O77+O87+O95+O103+O114+O122+O129+O134+O138+O142+O146+O150+O160+O165+O172+O175+O179+O189+O193</f>
        <v>1464</v>
      </c>
      <c r="P194" s="24">
        <f>P29+P36+P42+P49+P57+P66+P71+P77+P87+P95+P103+P114+P122+P129+P134+P138+P142+P146+P150+P160+P165+P172+P175+P179+P189+P193</f>
        <v>487</v>
      </c>
    </row>
    <row r="195" spans="2:16" ht="18.75" hidden="1" customHeight="1">
      <c r="B195" s="39" t="s">
        <v>13</v>
      </c>
      <c r="D195" s="98" t="s">
        <v>12</v>
      </c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</row>
    <row r="196" spans="2:16" ht="18.75" hidden="1" customHeight="1">
      <c r="B196" s="39" t="s">
        <v>11</v>
      </c>
      <c r="D196" s="101" t="s">
        <v>4</v>
      </c>
      <c r="E196" s="101"/>
      <c r="F196" s="101"/>
      <c r="G196" s="101"/>
      <c r="H196" s="101"/>
      <c r="I196" s="101"/>
      <c r="J196" s="101"/>
      <c r="K196" s="101"/>
      <c r="L196" s="101"/>
      <c r="M196" s="101"/>
      <c r="N196" s="96"/>
      <c r="O196" s="96"/>
      <c r="P196" s="96"/>
    </row>
    <row r="197" spans="2:16" ht="18.75" hidden="1">
      <c r="B197" s="100" t="s">
        <v>10</v>
      </c>
      <c r="C197" s="100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40"/>
      <c r="O197" s="40"/>
      <c r="P197" s="40"/>
    </row>
    <row r="198" spans="2:16" ht="22.5" hidden="1" customHeight="1">
      <c r="B198" s="100"/>
      <c r="C198" s="100"/>
      <c r="D198" s="98" t="s">
        <v>9</v>
      </c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</row>
    <row r="199" spans="2:16" ht="14.25" hidden="1" customHeight="1">
      <c r="B199" s="100"/>
      <c r="C199" s="100"/>
      <c r="D199" s="101" t="s">
        <v>4</v>
      </c>
      <c r="E199" s="101"/>
      <c r="F199" s="101"/>
      <c r="G199" s="101"/>
      <c r="H199" s="101"/>
      <c r="I199" s="101"/>
      <c r="J199" s="101"/>
      <c r="K199" s="101"/>
      <c r="L199" s="101"/>
      <c r="M199" s="101"/>
      <c r="N199" s="96"/>
      <c r="O199" s="96"/>
      <c r="P199" s="96"/>
    </row>
    <row r="200" spans="2:16" ht="10.5" customHeight="1"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6" ht="41.25" customHeight="1">
      <c r="B201" s="35" t="s">
        <v>8</v>
      </c>
      <c r="D201" s="102" t="s">
        <v>7</v>
      </c>
      <c r="E201" s="102"/>
      <c r="F201" s="102"/>
      <c r="G201" s="102"/>
      <c r="H201" s="102"/>
      <c r="I201" s="102"/>
      <c r="J201" s="82" t="s">
        <v>145</v>
      </c>
      <c r="K201" s="103"/>
      <c r="L201" s="68"/>
      <c r="M201" s="68"/>
      <c r="N201" s="41"/>
      <c r="O201" s="41"/>
      <c r="P201" s="41"/>
    </row>
    <row r="202" spans="2:16" ht="15.75">
      <c r="B202" s="35" t="s">
        <v>6</v>
      </c>
      <c r="D202" s="99" t="s">
        <v>5</v>
      </c>
      <c r="E202" s="99"/>
      <c r="F202" s="99"/>
      <c r="G202" s="99"/>
      <c r="H202" s="99"/>
      <c r="I202" s="99"/>
      <c r="J202" s="104" t="s">
        <v>4</v>
      </c>
      <c r="K202" s="105"/>
      <c r="L202" s="70"/>
      <c r="M202" s="99" t="s">
        <v>3</v>
      </c>
      <c r="N202" s="99"/>
      <c r="O202" s="70"/>
      <c r="P202" s="70"/>
    </row>
    <row r="203" spans="2:16" ht="7.5" customHeight="1"/>
    <row r="204" spans="2:16" ht="15.75">
      <c r="B204" s="106" t="s">
        <v>2</v>
      </c>
      <c r="C204" s="106"/>
      <c r="D204" s="106"/>
      <c r="M204" s="82" t="s">
        <v>182</v>
      </c>
      <c r="N204" s="82"/>
      <c r="O204" s="82"/>
      <c r="P204" s="82"/>
    </row>
    <row r="205" spans="2:16" ht="15.75">
      <c r="B205" s="99" t="s">
        <v>1</v>
      </c>
      <c r="C205" s="99"/>
      <c r="D205" s="99"/>
      <c r="M205" s="99" t="s">
        <v>0</v>
      </c>
      <c r="N205" s="99"/>
      <c r="O205" s="99"/>
      <c r="P205" s="99"/>
    </row>
    <row r="208" spans="2:16">
      <c r="B208" s="42"/>
      <c r="C208" s="42"/>
    </row>
    <row r="209" spans="2:16">
      <c r="B209" s="42"/>
      <c r="C209" s="42"/>
    </row>
    <row r="210" spans="2:16">
      <c r="B210" s="42"/>
      <c r="C210" s="42"/>
    </row>
    <row r="211" spans="2:16">
      <c r="C211" s="42"/>
    </row>
    <row r="212" spans="2:16">
      <c r="C212" s="42"/>
    </row>
    <row r="213" spans="2:16"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</row>
    <row r="214" spans="2:16"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</row>
    <row r="215" spans="2:16">
      <c r="B215" s="42"/>
      <c r="C215" s="42"/>
    </row>
    <row r="216" spans="2:16">
      <c r="B216" s="42"/>
      <c r="C216" s="42"/>
    </row>
    <row r="217" spans="2:16">
      <c r="B217" s="42"/>
      <c r="C217" s="42"/>
    </row>
    <row r="218" spans="2:16">
      <c r="B218" s="42"/>
      <c r="C218" s="42"/>
    </row>
    <row r="219" spans="2:16">
      <c r="B219" s="42"/>
      <c r="C219" s="42"/>
    </row>
    <row r="220" spans="2:16">
      <c r="B220" s="42"/>
      <c r="C220" s="42"/>
    </row>
    <row r="221" spans="2:16">
      <c r="B221" s="42"/>
      <c r="C221" s="42"/>
    </row>
    <row r="222" spans="2:16">
      <c r="B222" s="42"/>
      <c r="C222" s="42"/>
    </row>
    <row r="223" spans="2:16">
      <c r="B223" s="42"/>
      <c r="C223" s="42"/>
    </row>
  </sheetData>
  <mergeCells count="47">
    <mergeCell ref="D196:M196"/>
    <mergeCell ref="B205:D205"/>
    <mergeCell ref="M205:P205"/>
    <mergeCell ref="B197:C199"/>
    <mergeCell ref="D198:M198"/>
    <mergeCell ref="N198:P198"/>
    <mergeCell ref="D199:M199"/>
    <mergeCell ref="N199:P199"/>
    <mergeCell ref="D201:I201"/>
    <mergeCell ref="J201:K201"/>
    <mergeCell ref="D202:I202"/>
    <mergeCell ref="J202:K202"/>
    <mergeCell ref="M202:N202"/>
    <mergeCell ref="B204:D204"/>
    <mergeCell ref="M204:P204"/>
    <mergeCell ref="N196:P196"/>
    <mergeCell ref="E15:F15"/>
    <mergeCell ref="G15:G17"/>
    <mergeCell ref="H15:I15"/>
    <mergeCell ref="K15:M15"/>
    <mergeCell ref="N15:P15"/>
    <mergeCell ref="E16:E17"/>
    <mergeCell ref="F16:F17"/>
    <mergeCell ref="H16:H17"/>
    <mergeCell ref="I16:I17"/>
    <mergeCell ref="K16:K17"/>
    <mergeCell ref="L16:M16"/>
    <mergeCell ref="N16:N17"/>
    <mergeCell ref="O16:P16"/>
    <mergeCell ref="D195:M195"/>
    <mergeCell ref="N195:P195"/>
    <mergeCell ref="D12:F12"/>
    <mergeCell ref="G12:P12"/>
    <mergeCell ref="D13:G13"/>
    <mergeCell ref="B14:B17"/>
    <mergeCell ref="C14:C17"/>
    <mergeCell ref="D14:F14"/>
    <mergeCell ref="G14:I14"/>
    <mergeCell ref="J14:J17"/>
    <mergeCell ref="K14:P14"/>
    <mergeCell ref="D15:D17"/>
    <mergeCell ref="E11:F11"/>
    <mergeCell ref="B3:P3"/>
    <mergeCell ref="B4:P4"/>
    <mergeCell ref="B7:P7"/>
    <mergeCell ref="B8:P8"/>
    <mergeCell ref="D10:G10"/>
  </mergeCells>
  <pageMargins left="0.17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лось ф4.1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SavinaNV</dc:creator>
  <cp:lastModifiedBy>ferapontovave</cp:lastModifiedBy>
  <cp:lastPrinted>2021-11-10T12:41:28Z</cp:lastPrinted>
  <dcterms:created xsi:type="dcterms:W3CDTF">2019-09-10T08:33:08Z</dcterms:created>
  <dcterms:modified xsi:type="dcterms:W3CDTF">2021-11-10T12:41:50Z</dcterms:modified>
</cp:coreProperties>
</file>