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кабан ф4.1" sheetId="1" r:id="rId1"/>
  </sheets>
  <definedNames>
    <definedName name="_xlnm.Print_Area" localSheetId="0">'кабан ф4.1'!$A$2:$P$207</definedName>
  </definedNames>
  <calcPr calcId="125725"/>
</workbook>
</file>

<file path=xl/calcChain.xml><?xml version="1.0" encoding="utf-8"?>
<calcChain xmlns="http://schemas.openxmlformats.org/spreadsheetml/2006/main">
  <c r="J75" i="1"/>
  <c r="P86"/>
  <c r="O86" s="1"/>
  <c r="N86" s="1"/>
  <c r="M86" s="1"/>
  <c r="L86" s="1"/>
  <c r="K86" s="1"/>
  <c r="J86" s="1"/>
  <c r="I86" s="1"/>
  <c r="H86" s="1"/>
  <c r="G86" s="1"/>
  <c r="F86" s="1"/>
  <c r="E86" s="1"/>
  <c r="D86" s="1"/>
  <c r="P85"/>
  <c r="O85" s="1"/>
  <c r="N85" s="1"/>
  <c r="M85" s="1"/>
  <c r="L85" s="1"/>
  <c r="K85" s="1"/>
  <c r="J85" s="1"/>
  <c r="I85" s="1"/>
  <c r="H85" s="1"/>
  <c r="G85" s="1"/>
  <c r="F85" s="1"/>
  <c r="E85" s="1"/>
  <c r="D85" s="1"/>
  <c r="I29" l="1"/>
  <c r="N124"/>
  <c r="K124"/>
  <c r="J124" s="1"/>
  <c r="G124"/>
  <c r="D124"/>
  <c r="G81"/>
  <c r="N84"/>
  <c r="K84"/>
  <c r="J84" s="1"/>
  <c r="G84"/>
  <c r="D84"/>
  <c r="P83"/>
  <c r="O83" s="1"/>
  <c r="N83" s="1"/>
  <c r="M83" s="1"/>
  <c r="L83" s="1"/>
  <c r="K83" s="1"/>
  <c r="J83" s="1"/>
  <c r="I83" s="1"/>
  <c r="H83" s="1"/>
  <c r="G83" s="1"/>
  <c r="F83" s="1"/>
  <c r="E83" s="1"/>
  <c r="D83" s="1"/>
  <c r="N82"/>
  <c r="K82"/>
  <c r="D82"/>
  <c r="G82"/>
  <c r="N77"/>
  <c r="K77"/>
  <c r="G77"/>
  <c r="D77"/>
  <c r="P190"/>
  <c r="O190"/>
  <c r="M190"/>
  <c r="L190"/>
  <c r="N187"/>
  <c r="K187"/>
  <c r="G187"/>
  <c r="D187"/>
  <c r="I190"/>
  <c r="H190"/>
  <c r="N189"/>
  <c r="K189"/>
  <c r="G189"/>
  <c r="N188"/>
  <c r="K188"/>
  <c r="G188"/>
  <c r="N182"/>
  <c r="K182"/>
  <c r="G182"/>
  <c r="D189"/>
  <c r="D188"/>
  <c r="D182"/>
  <c r="E190"/>
  <c r="N177"/>
  <c r="K177"/>
  <c r="G177"/>
  <c r="P87" l="1"/>
  <c r="I87"/>
  <c r="M87"/>
  <c r="J189"/>
  <c r="J77"/>
  <c r="H87"/>
  <c r="L87"/>
  <c r="O87"/>
  <c r="J82"/>
  <c r="J187"/>
  <c r="J188"/>
  <c r="J182"/>
  <c r="J177"/>
  <c r="E141"/>
  <c r="K132"/>
  <c r="N132"/>
  <c r="E133"/>
  <c r="N131"/>
  <c r="K131"/>
  <c r="G131"/>
  <c r="N61"/>
  <c r="N62"/>
  <c r="K61"/>
  <c r="K62"/>
  <c r="J61"/>
  <c r="J62"/>
  <c r="G61"/>
  <c r="G62"/>
  <c r="D61"/>
  <c r="D62"/>
  <c r="N119"/>
  <c r="K119"/>
  <c r="G119"/>
  <c r="D119"/>
  <c r="J119" l="1"/>
  <c r="J132"/>
  <c r="J131"/>
  <c r="N126"/>
  <c r="K126"/>
  <c r="G126"/>
  <c r="D126"/>
  <c r="N93"/>
  <c r="K93"/>
  <c r="G93"/>
  <c r="D93"/>
  <c r="N163"/>
  <c r="K163"/>
  <c r="G163"/>
  <c r="D163"/>
  <c r="N158"/>
  <c r="K158"/>
  <c r="G158"/>
  <c r="D158"/>
  <c r="N152"/>
  <c r="K152"/>
  <c r="G152"/>
  <c r="D152"/>
  <c r="N155"/>
  <c r="N156"/>
  <c r="N157"/>
  <c r="K155"/>
  <c r="K156"/>
  <c r="K157"/>
  <c r="G155"/>
  <c r="G156"/>
  <c r="G157"/>
  <c r="D155"/>
  <c r="D156"/>
  <c r="D157"/>
  <c r="O57"/>
  <c r="N55"/>
  <c r="K55"/>
  <c r="J55" s="1"/>
  <c r="G55"/>
  <c r="D55"/>
  <c r="C1"/>
  <c r="D19"/>
  <c r="G19"/>
  <c r="K19"/>
  <c r="N19"/>
  <c r="D20"/>
  <c r="G20"/>
  <c r="K20"/>
  <c r="N20"/>
  <c r="D21"/>
  <c r="G21"/>
  <c r="K21"/>
  <c r="N21"/>
  <c r="D22"/>
  <c r="G22"/>
  <c r="K22"/>
  <c r="N22"/>
  <c r="D23"/>
  <c r="G23"/>
  <c r="K23"/>
  <c r="N23"/>
  <c r="D24"/>
  <c r="G24"/>
  <c r="K24"/>
  <c r="N24"/>
  <c r="D25"/>
  <c r="G25"/>
  <c r="K25"/>
  <c r="N25"/>
  <c r="D26"/>
  <c r="G26"/>
  <c r="K26"/>
  <c r="N26"/>
  <c r="D27"/>
  <c r="G27"/>
  <c r="K27"/>
  <c r="N27"/>
  <c r="E29"/>
  <c r="F29"/>
  <c r="H29"/>
  <c r="L29"/>
  <c r="M29"/>
  <c r="O29"/>
  <c r="P29"/>
  <c r="D30"/>
  <c r="G30"/>
  <c r="K30"/>
  <c r="N30"/>
  <c r="D31"/>
  <c r="G31"/>
  <c r="K31"/>
  <c r="N31"/>
  <c r="D32"/>
  <c r="G32"/>
  <c r="K32"/>
  <c r="N32"/>
  <c r="D33"/>
  <c r="G33"/>
  <c r="K33"/>
  <c r="N33"/>
  <c r="D34"/>
  <c r="G34"/>
  <c r="K34"/>
  <c r="N34"/>
  <c r="D35"/>
  <c r="G35"/>
  <c r="K35"/>
  <c r="N35"/>
  <c r="D36"/>
  <c r="E36"/>
  <c r="F36"/>
  <c r="H36"/>
  <c r="I36"/>
  <c r="L36"/>
  <c r="M36"/>
  <c r="N36"/>
  <c r="O36"/>
  <c r="P36"/>
  <c r="D37"/>
  <c r="G37"/>
  <c r="K37"/>
  <c r="N37"/>
  <c r="D38"/>
  <c r="G38"/>
  <c r="K38"/>
  <c r="N38"/>
  <c r="D39"/>
  <c r="G39"/>
  <c r="K39"/>
  <c r="N39"/>
  <c r="D40"/>
  <c r="G40"/>
  <c r="K40"/>
  <c r="N40"/>
  <c r="D41"/>
  <c r="G41"/>
  <c r="K41"/>
  <c r="N41"/>
  <c r="D42"/>
  <c r="E42"/>
  <c r="F42"/>
  <c r="H42"/>
  <c r="I42"/>
  <c r="L42"/>
  <c r="M42"/>
  <c r="N42"/>
  <c r="O42"/>
  <c r="P42"/>
  <c r="D43"/>
  <c r="G43"/>
  <c r="K43"/>
  <c r="N43"/>
  <c r="D44"/>
  <c r="G44"/>
  <c r="K44"/>
  <c r="N44"/>
  <c r="D45"/>
  <c r="G45"/>
  <c r="K45"/>
  <c r="N45"/>
  <c r="D46"/>
  <c r="G46"/>
  <c r="K46"/>
  <c r="N46"/>
  <c r="D47"/>
  <c r="G47"/>
  <c r="K47"/>
  <c r="N47"/>
  <c r="E48"/>
  <c r="F48"/>
  <c r="H48"/>
  <c r="I48"/>
  <c r="K48"/>
  <c r="L48"/>
  <c r="M48"/>
  <c r="O48"/>
  <c r="P48"/>
  <c r="D49"/>
  <c r="G49"/>
  <c r="K49"/>
  <c r="N49"/>
  <c r="D50"/>
  <c r="G50"/>
  <c r="K50"/>
  <c r="N50"/>
  <c r="D51"/>
  <c r="G51"/>
  <c r="K51"/>
  <c r="N51"/>
  <c r="D52"/>
  <c r="G52"/>
  <c r="K52"/>
  <c r="N52"/>
  <c r="D53"/>
  <c r="G53"/>
  <c r="K53"/>
  <c r="N53"/>
  <c r="D54"/>
  <c r="G54"/>
  <c r="K54"/>
  <c r="N54"/>
  <c r="D56"/>
  <c r="G56"/>
  <c r="K56"/>
  <c r="N56"/>
  <c r="E57"/>
  <c r="F57"/>
  <c r="H57"/>
  <c r="I57"/>
  <c r="L57"/>
  <c r="M57"/>
  <c r="P57"/>
  <c r="D58"/>
  <c r="G58"/>
  <c r="K58"/>
  <c r="N58"/>
  <c r="D59"/>
  <c r="G59"/>
  <c r="K59"/>
  <c r="N59"/>
  <c r="D60"/>
  <c r="G60"/>
  <c r="K60"/>
  <c r="N60"/>
  <c r="D63"/>
  <c r="G63"/>
  <c r="K63"/>
  <c r="N63"/>
  <c r="D64"/>
  <c r="E64"/>
  <c r="F64"/>
  <c r="H64"/>
  <c r="I64"/>
  <c r="L64"/>
  <c r="M64"/>
  <c r="O64"/>
  <c r="P64"/>
  <c r="D65"/>
  <c r="G65"/>
  <c r="K65"/>
  <c r="N65"/>
  <c r="D66"/>
  <c r="G66"/>
  <c r="K66"/>
  <c r="N66"/>
  <c r="D67"/>
  <c r="G67"/>
  <c r="K67"/>
  <c r="N67"/>
  <c r="D68"/>
  <c r="G68"/>
  <c r="K68"/>
  <c r="N68"/>
  <c r="E69"/>
  <c r="F69"/>
  <c r="H69"/>
  <c r="I69"/>
  <c r="L69"/>
  <c r="M69"/>
  <c r="O69"/>
  <c r="P69"/>
  <c r="D70"/>
  <c r="G70"/>
  <c r="K70"/>
  <c r="N70"/>
  <c r="D71"/>
  <c r="G71"/>
  <c r="K71"/>
  <c r="N71"/>
  <c r="D72"/>
  <c r="G72"/>
  <c r="K72"/>
  <c r="N72"/>
  <c r="D73"/>
  <c r="G73"/>
  <c r="K73"/>
  <c r="N73"/>
  <c r="D74"/>
  <c r="G74"/>
  <c r="K74"/>
  <c r="N74"/>
  <c r="E75"/>
  <c r="F75"/>
  <c r="H75"/>
  <c r="I75"/>
  <c r="L75"/>
  <c r="M75"/>
  <c r="O75"/>
  <c r="P75"/>
  <c r="D76"/>
  <c r="G76"/>
  <c r="K76"/>
  <c r="N76"/>
  <c r="D78"/>
  <c r="G78"/>
  <c r="K78"/>
  <c r="N78"/>
  <c r="D79"/>
  <c r="G79"/>
  <c r="K79"/>
  <c r="N79"/>
  <c r="D87"/>
  <c r="E87"/>
  <c r="F87"/>
  <c r="D88"/>
  <c r="G88"/>
  <c r="K88"/>
  <c r="N88"/>
  <c r="D89"/>
  <c r="G89"/>
  <c r="K89"/>
  <c r="N89"/>
  <c r="D90"/>
  <c r="G90"/>
  <c r="K90"/>
  <c r="N90"/>
  <c r="D91"/>
  <c r="G91"/>
  <c r="K91"/>
  <c r="N91"/>
  <c r="D92"/>
  <c r="G92"/>
  <c r="K92"/>
  <c r="N92"/>
  <c r="D94"/>
  <c r="G94"/>
  <c r="K94"/>
  <c r="N94"/>
  <c r="E95"/>
  <c r="F95"/>
  <c r="H95"/>
  <c r="I95"/>
  <c r="L95"/>
  <c r="M95"/>
  <c r="O95"/>
  <c r="P95"/>
  <c r="D96"/>
  <c r="G96"/>
  <c r="K96"/>
  <c r="N96"/>
  <c r="D97"/>
  <c r="G97"/>
  <c r="K97"/>
  <c r="N97"/>
  <c r="D98"/>
  <c r="G98"/>
  <c r="K98"/>
  <c r="N98"/>
  <c r="D99"/>
  <c r="G99"/>
  <c r="K99"/>
  <c r="N99"/>
  <c r="D100"/>
  <c r="G100"/>
  <c r="K100"/>
  <c r="N100"/>
  <c r="D101"/>
  <c r="G101"/>
  <c r="K101"/>
  <c r="N101"/>
  <c r="D102"/>
  <c r="G102"/>
  <c r="K102"/>
  <c r="N102"/>
  <c r="E103"/>
  <c r="F103"/>
  <c r="H103"/>
  <c r="I103"/>
  <c r="L103"/>
  <c r="M103"/>
  <c r="O103"/>
  <c r="P103"/>
  <c r="D104"/>
  <c r="G104"/>
  <c r="K104"/>
  <c r="N104"/>
  <c r="D105"/>
  <c r="G105"/>
  <c r="K105"/>
  <c r="N105"/>
  <c r="D106"/>
  <c r="G106"/>
  <c r="K106"/>
  <c r="N106"/>
  <c r="D107"/>
  <c r="G107"/>
  <c r="K107"/>
  <c r="N107"/>
  <c r="D108"/>
  <c r="G108"/>
  <c r="K108"/>
  <c r="N108"/>
  <c r="D109"/>
  <c r="G109"/>
  <c r="K109"/>
  <c r="N109"/>
  <c r="D110"/>
  <c r="G110"/>
  <c r="K110"/>
  <c r="N110"/>
  <c r="D111"/>
  <c r="G111"/>
  <c r="K111"/>
  <c r="N111"/>
  <c r="D112"/>
  <c r="G112"/>
  <c r="K112"/>
  <c r="N112"/>
  <c r="E113"/>
  <c r="F113"/>
  <c r="H113"/>
  <c r="I113"/>
  <c r="L113"/>
  <c r="M113"/>
  <c r="O113"/>
  <c r="P113"/>
  <c r="D114"/>
  <c r="G114"/>
  <c r="K114"/>
  <c r="N114"/>
  <c r="D115"/>
  <c r="G115"/>
  <c r="K115"/>
  <c r="N115"/>
  <c r="D116"/>
  <c r="G116"/>
  <c r="K116"/>
  <c r="N116"/>
  <c r="D117"/>
  <c r="G117"/>
  <c r="K117"/>
  <c r="N117"/>
  <c r="D118"/>
  <c r="G118"/>
  <c r="K118"/>
  <c r="N118"/>
  <c r="D120"/>
  <c r="G120"/>
  <c r="K120"/>
  <c r="N120"/>
  <c r="D121"/>
  <c r="E121"/>
  <c r="F121"/>
  <c r="H121"/>
  <c r="I121"/>
  <c r="L121"/>
  <c r="M121"/>
  <c r="O121"/>
  <c r="P121"/>
  <c r="D122"/>
  <c r="G122"/>
  <c r="K122"/>
  <c r="N122"/>
  <c r="D123"/>
  <c r="G123"/>
  <c r="K123"/>
  <c r="N123"/>
  <c r="D125"/>
  <c r="G125"/>
  <c r="K125"/>
  <c r="N125"/>
  <c r="D127"/>
  <c r="G127"/>
  <c r="K127"/>
  <c r="N127"/>
  <c r="D128"/>
  <c r="E128"/>
  <c r="F128"/>
  <c r="H128"/>
  <c r="I128"/>
  <c r="L128"/>
  <c r="M128"/>
  <c r="O128"/>
  <c r="P128"/>
  <c r="D129"/>
  <c r="G129"/>
  <c r="K129"/>
  <c r="N129"/>
  <c r="D130"/>
  <c r="G130"/>
  <c r="K130"/>
  <c r="N130"/>
  <c r="D132"/>
  <c r="G132"/>
  <c r="F133"/>
  <c r="H133"/>
  <c r="I133"/>
  <c r="L133"/>
  <c r="M133"/>
  <c r="O133"/>
  <c r="P133"/>
  <c r="D134"/>
  <c r="G134"/>
  <c r="K134"/>
  <c r="N134"/>
  <c r="D135"/>
  <c r="G135"/>
  <c r="K135"/>
  <c r="N135"/>
  <c r="D136"/>
  <c r="G136"/>
  <c r="K136"/>
  <c r="N136"/>
  <c r="E137"/>
  <c r="F137"/>
  <c r="H137"/>
  <c r="I137"/>
  <c r="L137"/>
  <c r="M137"/>
  <c r="O137"/>
  <c r="P137"/>
  <c r="D138"/>
  <c r="G138"/>
  <c r="K138"/>
  <c r="N138"/>
  <c r="D139"/>
  <c r="G139"/>
  <c r="K139"/>
  <c r="N139"/>
  <c r="D140"/>
  <c r="G140"/>
  <c r="K140"/>
  <c r="N140"/>
  <c r="F141"/>
  <c r="H141"/>
  <c r="I141"/>
  <c r="L141"/>
  <c r="M141"/>
  <c r="N141"/>
  <c r="O141"/>
  <c r="P141"/>
  <c r="D142"/>
  <c r="G142"/>
  <c r="K142"/>
  <c r="N142"/>
  <c r="D143"/>
  <c r="G143"/>
  <c r="K143"/>
  <c r="N143"/>
  <c r="D144"/>
  <c r="G144"/>
  <c r="K144"/>
  <c r="N144"/>
  <c r="D146"/>
  <c r="E146"/>
  <c r="F146"/>
  <c r="H146"/>
  <c r="I146"/>
  <c r="L146"/>
  <c r="M146"/>
  <c r="O146"/>
  <c r="P146"/>
  <c r="D147"/>
  <c r="G147"/>
  <c r="K147"/>
  <c r="N147"/>
  <c r="D148"/>
  <c r="G148"/>
  <c r="K148"/>
  <c r="N148"/>
  <c r="D149"/>
  <c r="G149"/>
  <c r="K149"/>
  <c r="N149"/>
  <c r="D150"/>
  <c r="E150"/>
  <c r="F150"/>
  <c r="H150"/>
  <c r="I150"/>
  <c r="L150"/>
  <c r="M150"/>
  <c r="O150"/>
  <c r="P150"/>
  <c r="D151"/>
  <c r="G151"/>
  <c r="K151"/>
  <c r="N151"/>
  <c r="D153"/>
  <c r="G153"/>
  <c r="K153"/>
  <c r="N153"/>
  <c r="D154"/>
  <c r="G154"/>
  <c r="K154"/>
  <c r="N154"/>
  <c r="D159"/>
  <c r="G159"/>
  <c r="K159"/>
  <c r="N159"/>
  <c r="E160"/>
  <c r="F160"/>
  <c r="H160"/>
  <c r="I160"/>
  <c r="L160"/>
  <c r="M160"/>
  <c r="O160"/>
  <c r="P160"/>
  <c r="D161"/>
  <c r="G161"/>
  <c r="K161"/>
  <c r="N161"/>
  <c r="D162"/>
  <c r="G162"/>
  <c r="K162"/>
  <c r="N162"/>
  <c r="D164"/>
  <c r="G164"/>
  <c r="K164"/>
  <c r="N164"/>
  <c r="E165"/>
  <c r="F165"/>
  <c r="H165"/>
  <c r="I165"/>
  <c r="L165"/>
  <c r="M165"/>
  <c r="O165"/>
  <c r="P165"/>
  <c r="D166"/>
  <c r="G166"/>
  <c r="K166"/>
  <c r="N166"/>
  <c r="D167"/>
  <c r="G167"/>
  <c r="K167"/>
  <c r="N167"/>
  <c r="D168"/>
  <c r="G168"/>
  <c r="K168"/>
  <c r="N168"/>
  <c r="D169"/>
  <c r="G169"/>
  <c r="K169"/>
  <c r="N169"/>
  <c r="D170"/>
  <c r="G170"/>
  <c r="K170"/>
  <c r="N170"/>
  <c r="D171"/>
  <c r="G171"/>
  <c r="K171"/>
  <c r="N171"/>
  <c r="D172"/>
  <c r="E172"/>
  <c r="F172"/>
  <c r="H172"/>
  <c r="I172"/>
  <c r="L172"/>
  <c r="M172"/>
  <c r="O172"/>
  <c r="P172"/>
  <c r="D173"/>
  <c r="G173"/>
  <c r="K173"/>
  <c r="N173"/>
  <c r="D174"/>
  <c r="D175" s="1"/>
  <c r="G174"/>
  <c r="K174"/>
  <c r="N174"/>
  <c r="E175"/>
  <c r="F175"/>
  <c r="H175"/>
  <c r="I175"/>
  <c r="L175"/>
  <c r="M175"/>
  <c r="O175"/>
  <c r="P175"/>
  <c r="D176"/>
  <c r="G176"/>
  <c r="K176"/>
  <c r="N176"/>
  <c r="D178"/>
  <c r="G178"/>
  <c r="G179" s="1"/>
  <c r="K178"/>
  <c r="N178"/>
  <c r="D179"/>
  <c r="E179"/>
  <c r="F179"/>
  <c r="H179"/>
  <c r="I179"/>
  <c r="L179"/>
  <c r="M179"/>
  <c r="N179"/>
  <c r="O179"/>
  <c r="P179"/>
  <c r="D180"/>
  <c r="G180"/>
  <c r="K180"/>
  <c r="N180"/>
  <c r="D181"/>
  <c r="G181"/>
  <c r="K181"/>
  <c r="N181"/>
  <c r="D183"/>
  <c r="G183"/>
  <c r="K183"/>
  <c r="N183"/>
  <c r="D184"/>
  <c r="G184"/>
  <c r="K184"/>
  <c r="N184"/>
  <c r="D185"/>
  <c r="G185"/>
  <c r="K185"/>
  <c r="N185"/>
  <c r="D186"/>
  <c r="G186"/>
  <c r="K186"/>
  <c r="N186"/>
  <c r="F190"/>
  <c r="D191"/>
  <c r="G191"/>
  <c r="K191"/>
  <c r="N191"/>
  <c r="D192"/>
  <c r="G192"/>
  <c r="K192"/>
  <c r="N192"/>
  <c r="D193"/>
  <c r="G193"/>
  <c r="K193"/>
  <c r="N193"/>
  <c r="E194"/>
  <c r="F194"/>
  <c r="H194"/>
  <c r="I194"/>
  <c r="L194"/>
  <c r="M194"/>
  <c r="O194"/>
  <c r="P194"/>
  <c r="G57" l="1"/>
  <c r="J60"/>
  <c r="K57"/>
  <c r="K75"/>
  <c r="D190"/>
  <c r="N190"/>
  <c r="G190"/>
  <c r="D141"/>
  <c r="K87"/>
  <c r="K190"/>
  <c r="N87"/>
  <c r="G87"/>
  <c r="D48"/>
  <c r="D133"/>
  <c r="J93"/>
  <c r="J109"/>
  <c r="J107"/>
  <c r="J105"/>
  <c r="J163"/>
  <c r="K175"/>
  <c r="J118"/>
  <c r="J143"/>
  <c r="J168"/>
  <c r="J102"/>
  <c r="J100"/>
  <c r="J98"/>
  <c r="K103"/>
  <c r="J96"/>
  <c r="J111"/>
  <c r="N64"/>
  <c r="J116"/>
  <c r="J114"/>
  <c r="G113"/>
  <c r="N121"/>
  <c r="J74"/>
  <c r="J72"/>
  <c r="J70"/>
  <c r="J126"/>
  <c r="N128"/>
  <c r="J123"/>
  <c r="J92"/>
  <c r="J90"/>
  <c r="G95"/>
  <c r="J88"/>
  <c r="J78"/>
  <c r="J79"/>
  <c r="J148"/>
  <c r="J152"/>
  <c r="J158"/>
  <c r="N146"/>
  <c r="J162"/>
  <c r="G165"/>
  <c r="J159"/>
  <c r="J47"/>
  <c r="J44"/>
  <c r="G48"/>
  <c r="J40"/>
  <c r="J38"/>
  <c r="J34"/>
  <c r="J157"/>
  <c r="J155"/>
  <c r="D160"/>
  <c r="D194"/>
  <c r="J184"/>
  <c r="J178"/>
  <c r="J174"/>
  <c r="F195"/>
  <c r="J153"/>
  <c r="D137"/>
  <c r="D103"/>
  <c r="D75"/>
  <c r="D69"/>
  <c r="J63"/>
  <c r="J59"/>
  <c r="J26"/>
  <c r="J24"/>
  <c r="J22"/>
  <c r="D29"/>
  <c r="D57"/>
  <c r="N57"/>
  <c r="K165"/>
  <c r="D165"/>
  <c r="G146"/>
  <c r="K113"/>
  <c r="D113"/>
  <c r="D95"/>
  <c r="G75"/>
  <c r="J183"/>
  <c r="J186"/>
  <c r="J180"/>
  <c r="J193"/>
  <c r="K194"/>
  <c r="G194"/>
  <c r="J191"/>
  <c r="J67"/>
  <c r="G69"/>
  <c r="J65"/>
  <c r="G175"/>
  <c r="J130"/>
  <c r="K133"/>
  <c r="G133"/>
  <c r="J170"/>
  <c r="N172"/>
  <c r="J166"/>
  <c r="H195"/>
  <c r="N150"/>
  <c r="J135"/>
  <c r="K137"/>
  <c r="G137"/>
  <c r="E195"/>
  <c r="K160"/>
  <c r="G160"/>
  <c r="J156"/>
  <c r="G103"/>
  <c r="J53"/>
  <c r="J56"/>
  <c r="J51"/>
  <c r="J49"/>
  <c r="O195"/>
  <c r="J138"/>
  <c r="J32"/>
  <c r="I195"/>
  <c r="J30"/>
  <c r="K29"/>
  <c r="G29"/>
  <c r="J20"/>
  <c r="J192"/>
  <c r="J185"/>
  <c r="J181"/>
  <c r="M195"/>
  <c r="J176"/>
  <c r="J173"/>
  <c r="J171"/>
  <c r="J169"/>
  <c r="J167"/>
  <c r="G172"/>
  <c r="J164"/>
  <c r="J161"/>
  <c r="J154"/>
  <c r="J151"/>
  <c r="J149"/>
  <c r="J147"/>
  <c r="G150"/>
  <c r="J144"/>
  <c r="J142"/>
  <c r="J140"/>
  <c r="J139"/>
  <c r="G141"/>
  <c r="J136"/>
  <c r="J134"/>
  <c r="J129"/>
  <c r="J127"/>
  <c r="J125"/>
  <c r="J122"/>
  <c r="P195"/>
  <c r="L195"/>
  <c r="G128"/>
  <c r="J120"/>
  <c r="J117"/>
  <c r="J115"/>
  <c r="G121"/>
  <c r="J112"/>
  <c r="J110"/>
  <c r="J108"/>
  <c r="J106"/>
  <c r="J104"/>
  <c r="J101"/>
  <c r="J99"/>
  <c r="J97"/>
  <c r="K95"/>
  <c r="J94"/>
  <c r="J91"/>
  <c r="J89"/>
  <c r="J76"/>
  <c r="J87" s="1"/>
  <c r="J73"/>
  <c r="J71"/>
  <c r="K69"/>
  <c r="J68"/>
  <c r="J66"/>
  <c r="J58"/>
  <c r="G64"/>
  <c r="J54"/>
  <c r="J52"/>
  <c r="J50"/>
  <c r="J46"/>
  <c r="J45"/>
  <c r="J43"/>
  <c r="J41"/>
  <c r="J39"/>
  <c r="J37"/>
  <c r="G42"/>
  <c r="J35"/>
  <c r="J33"/>
  <c r="J31"/>
  <c r="G36"/>
  <c r="J27"/>
  <c r="J25"/>
  <c r="J23"/>
  <c r="J21"/>
  <c r="J19"/>
  <c r="D195"/>
  <c r="N194"/>
  <c r="K179"/>
  <c r="N175"/>
  <c r="K172"/>
  <c r="N165"/>
  <c r="N160"/>
  <c r="K150"/>
  <c r="K146"/>
  <c r="K141"/>
  <c r="N137"/>
  <c r="N133"/>
  <c r="K128"/>
  <c r="K121"/>
  <c r="N113"/>
  <c r="N103"/>
  <c r="N95"/>
  <c r="N75"/>
  <c r="N69"/>
  <c r="K64"/>
  <c r="N48"/>
  <c r="K42"/>
  <c r="K36"/>
  <c r="N29"/>
  <c r="J48" l="1"/>
  <c r="J57"/>
  <c r="J64"/>
  <c r="J29"/>
  <c r="J190"/>
  <c r="J179"/>
  <c r="J113"/>
  <c r="J133"/>
  <c r="J103"/>
  <c r="J42"/>
  <c r="J137"/>
  <c r="J146"/>
  <c r="J165"/>
  <c r="J175"/>
  <c r="J194"/>
  <c r="J95"/>
  <c r="J121"/>
  <c r="J128"/>
  <c r="J69"/>
  <c r="J172"/>
  <c r="J150"/>
  <c r="J160"/>
  <c r="J141"/>
  <c r="J36"/>
  <c r="G195"/>
  <c r="K195"/>
  <c r="N195"/>
  <c r="J195" l="1"/>
</calcChain>
</file>

<file path=xl/sharedStrings.xml><?xml version="1.0" encoding="utf-8"?>
<sst xmlns="http://schemas.openxmlformats.org/spreadsheetml/2006/main" count="232" uniqueCount="189">
  <si>
    <t>(дата составления документа)</t>
  </si>
  <si>
    <t>(номер контактного телефона)</t>
  </si>
  <si>
    <t>23-01-91(0417)</t>
  </si>
  <si>
    <t>(подпись)</t>
  </si>
  <si>
    <t>(Ф.И.О.)</t>
  </si>
  <si>
    <t>(должность)</t>
  </si>
  <si>
    <t>за заполнение формы</t>
  </si>
  <si>
    <t>Ведущий специалист отдела по охране и развитию объектов животного мира</t>
  </si>
  <si>
    <t>Лицо, ответственное</t>
  </si>
  <si>
    <t>Каплин И.В.</t>
  </si>
  <si>
    <t>Лицо, ответственное за формирование и ведение государственного охотхозяйственного реестра</t>
  </si>
  <si>
    <t>организации</t>
  </si>
  <si>
    <t>Кириллов С.А.</t>
  </si>
  <si>
    <t>Руководитель</t>
  </si>
  <si>
    <t>Итого по субъекту Российской Федерации:</t>
  </si>
  <si>
    <t>Всего по Шекснинскому р-ну</t>
  </si>
  <si>
    <t>ВРОО "Вологодский клуб охотников и рыболовов"</t>
  </si>
  <si>
    <t>РОО ВОООиР в Шекснинском районе</t>
  </si>
  <si>
    <t>ООУ</t>
  </si>
  <si>
    <t>Всего по Череповецкому р-ну</t>
  </si>
  <si>
    <t>ООО "Стройметиз" (О/Х "Остров")</t>
  </si>
  <si>
    <t>ООО "Северное"(О/Х "Искорское")</t>
  </si>
  <si>
    <t xml:space="preserve">МВОО ЦО ВУ (О/Х "Уломское") </t>
  </si>
  <si>
    <t>Всего по Чагодощенскому р-ну</t>
  </si>
  <si>
    <t>Всего по Харовскому р-ну</t>
  </si>
  <si>
    <t xml:space="preserve">РОО ВОООиР в Харовском р-не </t>
  </si>
  <si>
    <t>Всего по Устюженскому р-ну</t>
  </si>
  <si>
    <t>ИП Соловьев А.А.</t>
  </si>
  <si>
    <t>ООО "Жуковец"</t>
  </si>
  <si>
    <t xml:space="preserve">ВРОО ООиР ветеранов правоохранительных органов (О/Х "Мережское") </t>
  </si>
  <si>
    <t xml:space="preserve">ВООО охотников и рыболовов "Кедр" </t>
  </si>
  <si>
    <t xml:space="preserve">РОО ВОООиР в Устюженском районе </t>
  </si>
  <si>
    <t>Всего по Усть-Кубенскому р-ну</t>
  </si>
  <si>
    <t>ООО "Ареал"</t>
  </si>
  <si>
    <t>РОО ВОООиР в Усть-Кубинском районе</t>
  </si>
  <si>
    <t>Всего по Тотемскому р-ну</t>
  </si>
  <si>
    <t>ООО "Охотничье хозяйство "Вожбальское"</t>
  </si>
  <si>
    <t>ООО "СтройсервисГарант"</t>
  </si>
  <si>
    <t>Тотемское районное отделение РОО ВОООиР</t>
  </si>
  <si>
    <t>Всего по Тарногскому р-ну</t>
  </si>
  <si>
    <t>ООО "Охотхозяйство "Медведь"</t>
  </si>
  <si>
    <t xml:space="preserve">ООО "Коленьга" </t>
  </si>
  <si>
    <t>Всего по Сямженскому р-ну</t>
  </si>
  <si>
    <t xml:space="preserve">ООО "Гора" </t>
  </si>
  <si>
    <t xml:space="preserve">ВРОО ВАиПО (О/Х "Лесная газета") </t>
  </si>
  <si>
    <t>Всего по Сокольскому р-ну</t>
  </si>
  <si>
    <t>ОООО "Биряковское охотхозяйство"</t>
  </si>
  <si>
    <t>Сокольское районное отделение РОО ВОООиР</t>
  </si>
  <si>
    <t>Всего по Нюксенскому р-ну</t>
  </si>
  <si>
    <t xml:space="preserve">ООО "Охотничий клуб "Бобровка" </t>
  </si>
  <si>
    <t xml:space="preserve">РОО ВОООиР в Нюксенском р-не </t>
  </si>
  <si>
    <t>Всего по Никольскому р-ну</t>
  </si>
  <si>
    <t>ИП Глебов Н.В.</t>
  </si>
  <si>
    <t>Всего по Междуреченскому р-ну</t>
  </si>
  <si>
    <t>ООО "Руслес"</t>
  </si>
  <si>
    <t xml:space="preserve">ВРОО охотников и рыболовов "Сухона" </t>
  </si>
  <si>
    <t>Всего по Кич.-Городецкому р-ну</t>
  </si>
  <si>
    <t>ООО "Слободское"</t>
  </si>
  <si>
    <t>ООО "Высокая Грива"</t>
  </si>
  <si>
    <t>ООО "Русьлес"</t>
  </si>
  <si>
    <t>ООО "Астра лес"</t>
  </si>
  <si>
    <t>ООО "Шонга"</t>
  </si>
  <si>
    <t>Всего по Кирилловскому р-ну</t>
  </si>
  <si>
    <t>БУ ВО "Облохотдирекция"</t>
  </si>
  <si>
    <t>ВООО Клуб охотников и рыболовов "Коротецкий"</t>
  </si>
  <si>
    <t xml:space="preserve">ООО "Линкс-ЛТД"                                     </t>
  </si>
  <si>
    <t xml:space="preserve">ВРОО охотничье общество "Никольское"                                </t>
  </si>
  <si>
    <t xml:space="preserve">ВО РОО ветеранов энергетиков (О/Х "Кирилловское")                                                                                  </t>
  </si>
  <si>
    <t xml:space="preserve">КРОО "Клуб ОиР ГУ "Кирилловский лесхоз"                                                                                  </t>
  </si>
  <si>
    <t xml:space="preserve">Кирилловское районное отделение РОО ВОООиР                                                        </t>
  </si>
  <si>
    <t>Всего по Кадуйскому р-ну</t>
  </si>
  <si>
    <t>ООО "Сивец"</t>
  </si>
  <si>
    <t xml:space="preserve">МУП "Медведок" </t>
  </si>
  <si>
    <t xml:space="preserve">ВООО "КЛОРТ "Северная Сторона" </t>
  </si>
  <si>
    <t>Всего по Грязовецкому р-ну</t>
  </si>
  <si>
    <t>ООО "Охота - Сеньга"</t>
  </si>
  <si>
    <t>ООО "Яськина поляна"</t>
  </si>
  <si>
    <t xml:space="preserve">ООО "Вологодская охота" </t>
  </si>
  <si>
    <t>Грязовецкое районное отделение РОО ВОООиР</t>
  </si>
  <si>
    <t>Всего по Вытегорскому р-ну</t>
  </si>
  <si>
    <t>ООО "Прокшино"</t>
  </si>
  <si>
    <t>Всего по Вологодскому р-ну</t>
  </si>
  <si>
    <t>ООО "Мелдань"</t>
  </si>
  <si>
    <t>ВР ОВОО - ОСОО (О/Х "Кущубское")</t>
  </si>
  <si>
    <t>Вологодское районное отделение РОО ВОООиР</t>
  </si>
  <si>
    <t>Всего по Вожегодскому р-ну</t>
  </si>
  <si>
    <t xml:space="preserve">НП "Возрождение Русской глубинки" </t>
  </si>
  <si>
    <t>РОО ВОООиР в Вожегодском районе</t>
  </si>
  <si>
    <t>Всего по В.Устюгскому р-ну</t>
  </si>
  <si>
    <t>ООО "Чигра"</t>
  </si>
  <si>
    <t>Великоустюгское районное отделение РОО ВОООиР</t>
  </si>
  <si>
    <t xml:space="preserve">Всего по Верховажскому р-ну </t>
  </si>
  <si>
    <t>ООО "Белка - Лес"</t>
  </si>
  <si>
    <t>ООО "Сивчуга"</t>
  </si>
  <si>
    <t>ВРОО рыболовно-охотничье общество "Верхние Ваги"</t>
  </si>
  <si>
    <t>ООО "Урусовское"</t>
  </si>
  <si>
    <t>Верховажское районное отделение РОО ВОООиР</t>
  </si>
  <si>
    <t>Всего по Вашкинскому р-ну</t>
  </si>
  <si>
    <t>ООО "Клуб охотников и рыболовов "Хантер"</t>
  </si>
  <si>
    <t>Всего по Белозерскому р-ну</t>
  </si>
  <si>
    <t>ОООО "Белозерский леспромхоз"</t>
  </si>
  <si>
    <t>ООО "Триал"</t>
  </si>
  <si>
    <t>ООО "Академия плюс"</t>
  </si>
  <si>
    <t>Всего по Бабушкинскому р-ну</t>
  </si>
  <si>
    <t>ВРОО ОиР "Красота"</t>
  </si>
  <si>
    <t>Бабушкинское районное отделение РОО ВОООиР</t>
  </si>
  <si>
    <t>Всего по Бабаевскому р-ну</t>
  </si>
  <si>
    <t>ООО "Ассоциация Бабаевских лесопромышленников"</t>
  </si>
  <si>
    <t xml:space="preserve">Общественная организация "Подольское РООиР" </t>
  </si>
  <si>
    <t>ОАО "Бабаевский леспромхоз"</t>
  </si>
  <si>
    <t xml:space="preserve">ВРОО Общество ОиР ветеранов правоохранительных органов (О/Х "Дубровское") </t>
  </si>
  <si>
    <t xml:space="preserve">МООО Биосфера                                                                     </t>
  </si>
  <si>
    <t>Бабаевское районное отделение РОО ВОООиР</t>
  </si>
  <si>
    <t>самок</t>
  </si>
  <si>
    <t>самцов</t>
  </si>
  <si>
    <t>в том числе</t>
  </si>
  <si>
    <t>всего</t>
  </si>
  <si>
    <t>старше 1 года</t>
  </si>
  <si>
    <t>до1 года</t>
  </si>
  <si>
    <t>до 1 года</t>
  </si>
  <si>
    <t>Добыто копытных животных по возрастным и половым категориям, особей</t>
  </si>
  <si>
    <t>Всего добыто, особей</t>
  </si>
  <si>
    <t>Выдано разрешений на добычу охотничьих ресурсов, шт.</t>
  </si>
  <si>
    <t>Квота добычи, особей</t>
  </si>
  <si>
    <t>№ п/п</t>
  </si>
  <si>
    <t>особей.</t>
  </si>
  <si>
    <t>-</t>
  </si>
  <si>
    <t>особей,     в том числе: взрослых</t>
  </si>
  <si>
    <t>Утвержденный лимит добычи</t>
  </si>
  <si>
    <t>Кабан</t>
  </si>
  <si>
    <t xml:space="preserve">Вид копытных животных: </t>
  </si>
  <si>
    <t>Наименование органа исполнительной власти субъекта Российской Федерации: Департамент по охране, контролю и регулированию использования объектов животного мира Вологодской области</t>
  </si>
  <si>
    <t>Наименование субъекта Российской Федерации: Вологодская область</t>
  </si>
  <si>
    <t>ДОКУМЕНТИРОВАННАЯ ИНФОРМАЦИЯ О ДОБЫЧЕ КОПЫТНЫХ ЖИВОТНЫХ, ОТНЕСЕННЫХ К ОХОТНИЧЬИМ РЕСУРСАМ</t>
  </si>
  <si>
    <t>Форма 4.1. (ДК)</t>
  </si>
  <si>
    <t>4.1.(ДК)</t>
  </si>
  <si>
    <t>ООО "Кулой"</t>
  </si>
  <si>
    <t>ООО "Север Лес"</t>
  </si>
  <si>
    <t>ООО "ОхотаРу"</t>
  </si>
  <si>
    <t>НП "Охотпроект"</t>
  </si>
  <si>
    <t>ООО "Шанс"</t>
  </si>
  <si>
    <t>ООО "Охотничье хозяйство "Егерь"</t>
  </si>
  <si>
    <t>ООО "Шуя"</t>
  </si>
  <si>
    <t>СПК "Светица"</t>
  </si>
  <si>
    <t>ООО "Траст"</t>
  </si>
  <si>
    <t>ИП Бадан В.А.</t>
  </si>
  <si>
    <t>В.Е. Ферапонтова</t>
  </si>
  <si>
    <t>ООО "Застава" юг</t>
  </si>
  <si>
    <t>ООО "Застава" север</t>
  </si>
  <si>
    <t>РОО ВОООиР "Завражское"</t>
  </si>
  <si>
    <t>РОО ВОООиР "Павловское"</t>
  </si>
  <si>
    <t xml:space="preserve">РОО ВОООиР "Восточное" </t>
  </si>
  <si>
    <t>РОО ВОООиР "Западное"</t>
  </si>
  <si>
    <t>ООО "Климовское"</t>
  </si>
  <si>
    <t>ООО "Мороцкое"</t>
  </si>
  <si>
    <t>ООО "ЧереповецСтройИнвест"</t>
  </si>
  <si>
    <t>Череповецкое районное отделение РОО ВОООиР (о/х "Коротовское")</t>
  </si>
  <si>
    <t>Череповецкое районное отделение РОО ВОООиР (о/х "Мяксинское")</t>
  </si>
  <si>
    <t>ООО "Центр 911" (Медвежий угол)</t>
  </si>
  <si>
    <t>ООО "Центр 911" (Южное)</t>
  </si>
  <si>
    <t>ООО Охотклуб "Альфа"</t>
  </si>
  <si>
    <t>ООО "Гранит"</t>
  </si>
  <si>
    <t>ООО "Лема плюс"</t>
  </si>
  <si>
    <t>АО Электростандарт</t>
  </si>
  <si>
    <t>ООО "Юг"</t>
  </si>
  <si>
    <t>ВРООО "Темино-Северное" 1</t>
  </si>
  <si>
    <t>ВРООО "Темино-Северное" 2</t>
  </si>
  <si>
    <t>по состоянию на  01 августа 2021  г.</t>
  </si>
  <si>
    <t xml:space="preserve">ИП Мальцев Э.А. </t>
  </si>
  <si>
    <t xml:space="preserve">ИП Анфалов М.А. </t>
  </si>
  <si>
    <t>ООО "Техносервис СВ"</t>
  </si>
  <si>
    <t>ИП Кабанов А.Г.</t>
  </si>
  <si>
    <t>ИП Конюшков Е.Н.</t>
  </si>
  <si>
    <t>ООО "Монолит В"</t>
  </si>
  <si>
    <t>ООО "Кордон"</t>
  </si>
  <si>
    <t>ООО "Борей"</t>
  </si>
  <si>
    <t>ООО "Тексон"</t>
  </si>
  <si>
    <t>ГПЗЗ "Тотемский" (ликвидирован 11.2020г.)</t>
  </si>
  <si>
    <t>ВРОО «ООиР Заречье»</t>
  </si>
  <si>
    <t>ВООО «Клуб ОиР «Коротецкий»</t>
  </si>
  <si>
    <t>ООО "Медведъ"</t>
  </si>
  <si>
    <t>АО "Вашкинский ЛПХ"</t>
  </si>
  <si>
    <t>ООО «Новаторский ЛПК»</t>
  </si>
  <si>
    <t xml:space="preserve">ООО "Диана" </t>
  </si>
  <si>
    <t>ВРОО «КОиР «Охотничье поле»</t>
  </si>
  <si>
    <t>ИП Исаев А.А.</t>
  </si>
  <si>
    <t>Наименование охотничьих угодий или иных территорий, являющихся средой обитания охотничьих ресурсов</t>
  </si>
  <si>
    <t xml:space="preserve">ВРОО "Общество охотников и рыболовов "Заречье" (о/х "Волковское") </t>
  </si>
  <si>
    <t xml:space="preserve"> «01» сентября 2021 года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</si>
</sst>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8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26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0" fillId="0" borderId="2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2" borderId="0" xfId="0" applyFill="1"/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 wrapText="1"/>
    </xf>
    <xf numFmtId="0" fontId="10" fillId="2" borderId="3" xfId="1" applyNumberFormat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Fill="1" applyAlignment="1">
      <alignment horizontal="right"/>
    </xf>
    <xf numFmtId="0" fontId="7" fillId="0" borderId="3" xfId="0" applyFont="1" applyFill="1" applyBorder="1" applyAlignment="1">
      <alignment horizontal="center" vertical="center"/>
    </xf>
    <xf numFmtId="0" fontId="15" fillId="0" borderId="0" xfId="0" applyFont="1" applyFill="1"/>
    <xf numFmtId="0" fontId="16" fillId="0" borderId="0" xfId="0" applyFont="1" applyFill="1"/>
    <xf numFmtId="0" fontId="17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" fontId="6" fillId="0" borderId="3" xfId="2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wrapText="1"/>
    </xf>
    <xf numFmtId="0" fontId="6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16" fillId="0" borderId="0" xfId="0" applyFont="1" applyAlignment="1">
      <alignment wrapText="1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 wrapText="1"/>
    </xf>
    <xf numFmtId="3" fontId="5" fillId="3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1" fontId="5" fillId="3" borderId="3" xfId="0" applyNumberFormat="1" applyFont="1" applyFill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/>
    <xf numFmtId="0" fontId="2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6" fillId="0" borderId="0" xfId="0" applyFont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Alignment="1"/>
  </cellXfs>
  <cellStyles count="3">
    <cellStyle name="Денежный" xfId="1" builtinId="4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P224"/>
  <sheetViews>
    <sheetView tabSelected="1" topLeftCell="A2" zoomScaleNormal="100" zoomScaleSheetLayoutView="100" workbookViewId="0">
      <pane ySplit="16" topLeftCell="A189" activePane="bottomLeft" state="frozen"/>
      <selection activeCell="A2" sqref="A2"/>
      <selection pane="bottomLeft" activeCell="I191" sqref="I191"/>
    </sheetView>
  </sheetViews>
  <sheetFormatPr defaultRowHeight="15"/>
  <cols>
    <col min="1" max="1" width="2.7109375" style="1" customWidth="1"/>
    <col min="2" max="2" width="3.5703125" style="1" customWidth="1"/>
    <col min="3" max="3" width="47.7109375" style="1" customWidth="1"/>
    <col min="4" max="4" width="8.5703125" style="1" customWidth="1"/>
    <col min="5" max="6" width="7.140625" style="1" customWidth="1"/>
    <col min="7" max="7" width="8.5703125" style="51" customWidth="1"/>
    <col min="8" max="8" width="9.28515625" style="1" customWidth="1"/>
    <col min="9" max="9" width="14.42578125" style="1" customWidth="1"/>
    <col min="10" max="10" width="14.85546875" style="51" customWidth="1"/>
    <col min="11" max="15" width="7" style="1" customWidth="1"/>
    <col min="16" max="16" width="8.42578125" style="1" customWidth="1"/>
    <col min="17" max="16384" width="9.140625" style="1"/>
  </cols>
  <sheetData>
    <row r="1" spans="2:16" ht="15.75" hidden="1">
      <c r="C1" s="1">
        <f>SUM(E161:E164)</f>
        <v>0</v>
      </c>
      <c r="P1" s="49" t="s">
        <v>134</v>
      </c>
    </row>
    <row r="2" spans="2:16" ht="30.75" customHeight="1">
      <c r="P2" s="1" t="s">
        <v>135</v>
      </c>
    </row>
    <row r="3" spans="2:16" ht="32.25" customHeight="1">
      <c r="B3" s="99" t="s">
        <v>133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2:16" ht="15.75">
      <c r="B4" s="99" t="s">
        <v>167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2:16" ht="9.75" customHeight="1"/>
    <row r="6" spans="2:16" ht="9.75" customHeight="1"/>
    <row r="7" spans="2:16" ht="12.75">
      <c r="B7" s="105" t="s">
        <v>132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6" ht="28.5" customHeight="1">
      <c r="B8" s="108" t="s">
        <v>131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10"/>
    </row>
    <row r="9" spans="2:16" ht="9" customHeight="1"/>
    <row r="10" spans="2:16" ht="15.75">
      <c r="B10" s="45"/>
      <c r="C10" s="49" t="s">
        <v>130</v>
      </c>
      <c r="D10" s="86" t="s">
        <v>129</v>
      </c>
      <c r="E10" s="86"/>
      <c r="F10" s="86"/>
      <c r="G10" s="86"/>
      <c r="H10" s="45"/>
      <c r="I10" s="45"/>
      <c r="J10" s="63"/>
      <c r="K10" s="48"/>
      <c r="L10" s="46"/>
      <c r="M10" s="47"/>
      <c r="N10" s="46"/>
      <c r="O10" s="45"/>
      <c r="P10" s="45"/>
    </row>
    <row r="11" spans="2:16" ht="15.75">
      <c r="B11" s="44"/>
      <c r="C11" s="44"/>
      <c r="D11" s="44"/>
      <c r="E11" s="95"/>
      <c r="F11" s="95"/>
      <c r="H11" s="44"/>
      <c r="I11" s="44"/>
      <c r="J11" s="64"/>
      <c r="K11" s="44"/>
      <c r="L11" s="44"/>
      <c r="M11" s="44"/>
      <c r="N11" s="44"/>
      <c r="O11" s="44"/>
      <c r="P11" s="44"/>
    </row>
    <row r="12" spans="2:16" ht="15.75">
      <c r="B12" s="5"/>
      <c r="C12" s="43" t="s">
        <v>128</v>
      </c>
      <c r="D12" s="97" t="s">
        <v>126</v>
      </c>
      <c r="E12" s="97"/>
      <c r="F12" s="97"/>
      <c r="G12" s="98" t="s">
        <v>127</v>
      </c>
      <c r="H12" s="98"/>
      <c r="I12" s="98"/>
      <c r="J12" s="98"/>
      <c r="K12" s="98"/>
      <c r="L12" s="86" t="s">
        <v>126</v>
      </c>
      <c r="M12" s="86"/>
      <c r="N12" s="86"/>
      <c r="O12" s="86"/>
      <c r="P12" s="42" t="s">
        <v>125</v>
      </c>
    </row>
    <row r="13" spans="2:16" ht="9.75" customHeight="1"/>
    <row r="14" spans="2:16" ht="45" customHeight="1">
      <c r="B14" s="111" t="s">
        <v>124</v>
      </c>
      <c r="C14" s="111" t="s">
        <v>186</v>
      </c>
      <c r="D14" s="92" t="s">
        <v>123</v>
      </c>
      <c r="E14" s="93"/>
      <c r="F14" s="94"/>
      <c r="G14" s="87" t="s">
        <v>122</v>
      </c>
      <c r="H14" s="88"/>
      <c r="I14" s="89"/>
      <c r="J14" s="101" t="s">
        <v>121</v>
      </c>
      <c r="K14" s="87" t="s">
        <v>120</v>
      </c>
      <c r="L14" s="88"/>
      <c r="M14" s="88"/>
      <c r="N14" s="88"/>
      <c r="O14" s="88"/>
      <c r="P14" s="89"/>
    </row>
    <row r="15" spans="2:16" ht="15" customHeight="1">
      <c r="B15" s="112"/>
      <c r="C15" s="114"/>
      <c r="D15" s="90" t="s">
        <v>116</v>
      </c>
      <c r="E15" s="90" t="s">
        <v>115</v>
      </c>
      <c r="F15" s="90"/>
      <c r="G15" s="96" t="s">
        <v>116</v>
      </c>
      <c r="H15" s="90" t="s">
        <v>115</v>
      </c>
      <c r="I15" s="90"/>
      <c r="J15" s="102"/>
      <c r="K15" s="92" t="s">
        <v>119</v>
      </c>
      <c r="L15" s="93"/>
      <c r="M15" s="94"/>
      <c r="N15" s="87" t="s">
        <v>117</v>
      </c>
      <c r="O15" s="88"/>
      <c r="P15" s="89"/>
    </row>
    <row r="16" spans="2:16" ht="15" customHeight="1">
      <c r="B16" s="112"/>
      <c r="C16" s="114"/>
      <c r="D16" s="90"/>
      <c r="E16" s="91" t="s">
        <v>119</v>
      </c>
      <c r="F16" s="91" t="s">
        <v>117</v>
      </c>
      <c r="G16" s="96"/>
      <c r="H16" s="91" t="s">
        <v>118</v>
      </c>
      <c r="I16" s="91" t="s">
        <v>117</v>
      </c>
      <c r="J16" s="103"/>
      <c r="K16" s="90" t="s">
        <v>116</v>
      </c>
      <c r="L16" s="90" t="s">
        <v>115</v>
      </c>
      <c r="M16" s="90"/>
      <c r="N16" s="90" t="s">
        <v>116</v>
      </c>
      <c r="O16" s="90" t="s">
        <v>115</v>
      </c>
      <c r="P16" s="90"/>
    </row>
    <row r="17" spans="1:16" ht="42" customHeight="1">
      <c r="B17" s="113"/>
      <c r="C17" s="115"/>
      <c r="D17" s="90"/>
      <c r="E17" s="91"/>
      <c r="F17" s="91"/>
      <c r="G17" s="96"/>
      <c r="H17" s="91"/>
      <c r="I17" s="91"/>
      <c r="J17" s="104"/>
      <c r="K17" s="90"/>
      <c r="L17" s="41" t="s">
        <v>114</v>
      </c>
      <c r="M17" s="41" t="s">
        <v>113</v>
      </c>
      <c r="N17" s="90"/>
      <c r="O17" s="41" t="s">
        <v>114</v>
      </c>
      <c r="P17" s="41" t="s">
        <v>113</v>
      </c>
    </row>
    <row r="18" spans="1:16" ht="12.75">
      <c r="B18" s="39">
        <v>1</v>
      </c>
      <c r="C18" s="40">
        <v>2</v>
      </c>
      <c r="D18" s="39">
        <v>3</v>
      </c>
      <c r="E18" s="39">
        <v>4</v>
      </c>
      <c r="F18" s="39">
        <v>5</v>
      </c>
      <c r="G18" s="39">
        <v>6</v>
      </c>
      <c r="H18" s="39">
        <v>7</v>
      </c>
      <c r="I18" s="39">
        <v>8</v>
      </c>
      <c r="J18" s="39">
        <v>9</v>
      </c>
      <c r="K18" s="39">
        <v>10</v>
      </c>
      <c r="L18" s="39">
        <v>11</v>
      </c>
      <c r="M18" s="39">
        <v>12</v>
      </c>
      <c r="N18" s="39">
        <v>13</v>
      </c>
      <c r="O18" s="39">
        <v>14</v>
      </c>
      <c r="P18" s="39">
        <v>15</v>
      </c>
    </row>
    <row r="19" spans="1:16" ht="15.75">
      <c r="A19" s="9"/>
      <c r="B19" s="15"/>
      <c r="C19" s="30" t="s">
        <v>18</v>
      </c>
      <c r="D19" s="17">
        <f t="shared" ref="D19:D27" si="0">SUM(E19:F19)</f>
        <v>0</v>
      </c>
      <c r="E19" s="31">
        <v>0</v>
      </c>
      <c r="F19" s="33">
        <v>0</v>
      </c>
      <c r="G19" s="59">
        <f t="shared" ref="G19:G27" si="1">SUM(H19:I19)</f>
        <v>31</v>
      </c>
      <c r="H19" s="38">
        <v>13</v>
      </c>
      <c r="I19" s="38">
        <v>18</v>
      </c>
      <c r="J19" s="59">
        <f t="shared" ref="J19:J27" si="2">SUM(K19+N19)</f>
        <v>4</v>
      </c>
      <c r="K19" s="35">
        <f t="shared" ref="K19:K27" si="3">SUM(L19:M19)</f>
        <v>1</v>
      </c>
      <c r="L19" s="38">
        <v>1</v>
      </c>
      <c r="M19" s="38">
        <v>0</v>
      </c>
      <c r="N19" s="35">
        <f t="shared" ref="N19:N27" si="4">SUM(O19:P19)</f>
        <v>3</v>
      </c>
      <c r="O19" s="38">
        <v>3</v>
      </c>
      <c r="P19" s="38">
        <v>0</v>
      </c>
    </row>
    <row r="20" spans="1:16" ht="15.75">
      <c r="A20" s="9"/>
      <c r="B20" s="15"/>
      <c r="C20" s="84" t="s">
        <v>112</v>
      </c>
      <c r="D20" s="17">
        <f t="shared" si="0"/>
        <v>0</v>
      </c>
      <c r="E20" s="31">
        <v>0</v>
      </c>
      <c r="F20" s="33">
        <v>0</v>
      </c>
      <c r="G20" s="59">
        <f t="shared" si="1"/>
        <v>42</v>
      </c>
      <c r="H20" s="38">
        <v>17</v>
      </c>
      <c r="I20" s="38">
        <v>25</v>
      </c>
      <c r="J20" s="59">
        <f t="shared" si="2"/>
        <v>14</v>
      </c>
      <c r="K20" s="35">
        <f t="shared" si="3"/>
        <v>4</v>
      </c>
      <c r="L20" s="38">
        <v>3</v>
      </c>
      <c r="M20" s="38">
        <v>1</v>
      </c>
      <c r="N20" s="35">
        <f t="shared" si="4"/>
        <v>10</v>
      </c>
      <c r="O20" s="38">
        <v>8</v>
      </c>
      <c r="P20" s="38">
        <v>2</v>
      </c>
    </row>
    <row r="21" spans="1:16" ht="15.75">
      <c r="A21" s="9"/>
      <c r="B21" s="15"/>
      <c r="C21" s="30" t="s">
        <v>111</v>
      </c>
      <c r="D21" s="17">
        <f t="shared" si="0"/>
        <v>0</v>
      </c>
      <c r="E21" s="31">
        <v>0</v>
      </c>
      <c r="F21" s="33">
        <v>0</v>
      </c>
      <c r="G21" s="59">
        <f t="shared" si="1"/>
        <v>3</v>
      </c>
      <c r="H21" s="38">
        <v>0</v>
      </c>
      <c r="I21" s="38">
        <v>3</v>
      </c>
      <c r="J21" s="59">
        <f t="shared" si="2"/>
        <v>1</v>
      </c>
      <c r="K21" s="35">
        <f t="shared" si="3"/>
        <v>0</v>
      </c>
      <c r="L21" s="38">
        <v>0</v>
      </c>
      <c r="M21" s="38">
        <v>0</v>
      </c>
      <c r="N21" s="35">
        <f t="shared" si="4"/>
        <v>1</v>
      </c>
      <c r="O21" s="38">
        <v>1</v>
      </c>
      <c r="P21" s="38">
        <v>0</v>
      </c>
    </row>
    <row r="22" spans="1:16" ht="30">
      <c r="A22" s="9"/>
      <c r="B22" s="15"/>
      <c r="C22" s="30" t="s">
        <v>110</v>
      </c>
      <c r="D22" s="17">
        <f t="shared" si="0"/>
        <v>0</v>
      </c>
      <c r="E22" s="31">
        <v>0</v>
      </c>
      <c r="F22" s="33">
        <v>0</v>
      </c>
      <c r="G22" s="59">
        <f t="shared" si="1"/>
        <v>8</v>
      </c>
      <c r="H22" s="34">
        <v>1</v>
      </c>
      <c r="I22" s="34">
        <v>7</v>
      </c>
      <c r="J22" s="59">
        <f t="shared" si="2"/>
        <v>8</v>
      </c>
      <c r="K22" s="35">
        <f t="shared" si="3"/>
        <v>1</v>
      </c>
      <c r="L22" s="34">
        <v>1</v>
      </c>
      <c r="M22" s="34">
        <v>0</v>
      </c>
      <c r="N22" s="35">
        <f t="shared" si="4"/>
        <v>7</v>
      </c>
      <c r="O22" s="34">
        <v>6</v>
      </c>
      <c r="P22" s="34">
        <v>1</v>
      </c>
    </row>
    <row r="23" spans="1:16" ht="15.75">
      <c r="A23" s="9"/>
      <c r="B23" s="15"/>
      <c r="C23" s="30" t="s">
        <v>178</v>
      </c>
      <c r="D23" s="17">
        <f t="shared" si="0"/>
        <v>0</v>
      </c>
      <c r="E23" s="31">
        <v>0</v>
      </c>
      <c r="F23" s="33">
        <v>0</v>
      </c>
      <c r="G23" s="59">
        <f t="shared" si="1"/>
        <v>33</v>
      </c>
      <c r="H23" s="34">
        <v>15</v>
      </c>
      <c r="I23" s="34">
        <v>18</v>
      </c>
      <c r="J23" s="59">
        <f t="shared" si="2"/>
        <v>15</v>
      </c>
      <c r="K23" s="35">
        <f t="shared" si="3"/>
        <v>7</v>
      </c>
      <c r="L23" s="34">
        <v>3</v>
      </c>
      <c r="M23" s="34">
        <v>4</v>
      </c>
      <c r="N23" s="35">
        <f t="shared" si="4"/>
        <v>8</v>
      </c>
      <c r="O23" s="34">
        <v>5</v>
      </c>
      <c r="P23" s="34">
        <v>3</v>
      </c>
    </row>
    <row r="24" spans="1:16" ht="15.75">
      <c r="A24" s="9"/>
      <c r="B24" s="15"/>
      <c r="C24" s="30" t="s">
        <v>109</v>
      </c>
      <c r="D24" s="17">
        <f t="shared" si="0"/>
        <v>0</v>
      </c>
      <c r="E24" s="31">
        <v>0</v>
      </c>
      <c r="F24" s="33">
        <v>0</v>
      </c>
      <c r="G24" s="59">
        <f t="shared" si="1"/>
        <v>12</v>
      </c>
      <c r="H24" s="34">
        <v>5</v>
      </c>
      <c r="I24" s="34">
        <v>7</v>
      </c>
      <c r="J24" s="59">
        <f t="shared" si="2"/>
        <v>6</v>
      </c>
      <c r="K24" s="35">
        <f t="shared" si="3"/>
        <v>4</v>
      </c>
      <c r="L24" s="34">
        <v>3</v>
      </c>
      <c r="M24" s="34">
        <v>1</v>
      </c>
      <c r="N24" s="35">
        <f t="shared" si="4"/>
        <v>2</v>
      </c>
      <c r="O24" s="34">
        <v>2</v>
      </c>
      <c r="P24" s="34">
        <v>0</v>
      </c>
    </row>
    <row r="25" spans="1:16" ht="15.75">
      <c r="A25" s="9"/>
      <c r="B25" s="15"/>
      <c r="C25" s="30" t="s">
        <v>108</v>
      </c>
      <c r="D25" s="17">
        <f t="shared" si="0"/>
        <v>0</v>
      </c>
      <c r="E25" s="31">
        <v>0</v>
      </c>
      <c r="F25" s="33">
        <v>0</v>
      </c>
      <c r="G25" s="59">
        <f t="shared" si="1"/>
        <v>8</v>
      </c>
      <c r="H25" s="34">
        <v>2</v>
      </c>
      <c r="I25" s="34">
        <v>6</v>
      </c>
      <c r="J25" s="59">
        <f t="shared" si="2"/>
        <v>4</v>
      </c>
      <c r="K25" s="35">
        <f t="shared" si="3"/>
        <v>1</v>
      </c>
      <c r="L25" s="34">
        <v>1</v>
      </c>
      <c r="M25" s="34">
        <v>0</v>
      </c>
      <c r="N25" s="35">
        <f t="shared" si="4"/>
        <v>3</v>
      </c>
      <c r="O25" s="34">
        <v>3</v>
      </c>
      <c r="P25" s="34">
        <v>0</v>
      </c>
    </row>
    <row r="26" spans="1:16" ht="30">
      <c r="A26" s="9"/>
      <c r="B26" s="15"/>
      <c r="C26" s="30" t="s">
        <v>107</v>
      </c>
      <c r="D26" s="17">
        <f t="shared" si="0"/>
        <v>0</v>
      </c>
      <c r="E26" s="31">
        <v>0</v>
      </c>
      <c r="F26" s="33">
        <v>0</v>
      </c>
      <c r="G26" s="59">
        <f t="shared" si="1"/>
        <v>13</v>
      </c>
      <c r="H26" s="34">
        <v>5</v>
      </c>
      <c r="I26" s="34">
        <v>8</v>
      </c>
      <c r="J26" s="59">
        <f t="shared" si="2"/>
        <v>7</v>
      </c>
      <c r="K26" s="35">
        <f t="shared" si="3"/>
        <v>2</v>
      </c>
      <c r="L26" s="34">
        <v>2</v>
      </c>
      <c r="M26" s="34">
        <v>0</v>
      </c>
      <c r="N26" s="35">
        <f t="shared" si="4"/>
        <v>5</v>
      </c>
      <c r="O26" s="34">
        <v>5</v>
      </c>
      <c r="P26" s="34">
        <v>0</v>
      </c>
    </row>
    <row r="27" spans="1:16" ht="15.75">
      <c r="A27" s="9"/>
      <c r="B27" s="15"/>
      <c r="C27" s="30" t="s">
        <v>170</v>
      </c>
      <c r="D27" s="17">
        <f t="shared" si="0"/>
        <v>0</v>
      </c>
      <c r="E27" s="31">
        <v>0</v>
      </c>
      <c r="F27" s="33">
        <v>0</v>
      </c>
      <c r="G27" s="59">
        <f t="shared" si="1"/>
        <v>2</v>
      </c>
      <c r="H27" s="34">
        <v>1</v>
      </c>
      <c r="I27" s="34">
        <v>1</v>
      </c>
      <c r="J27" s="59">
        <f t="shared" si="2"/>
        <v>1</v>
      </c>
      <c r="K27" s="35">
        <f t="shared" si="3"/>
        <v>0</v>
      </c>
      <c r="L27" s="34">
        <v>0</v>
      </c>
      <c r="M27" s="34">
        <v>0</v>
      </c>
      <c r="N27" s="35">
        <f t="shared" si="4"/>
        <v>1</v>
      </c>
      <c r="O27" s="34">
        <v>1</v>
      </c>
      <c r="P27" s="34">
        <v>0</v>
      </c>
    </row>
    <row r="28" spans="1:16" ht="15.75">
      <c r="A28" s="9"/>
      <c r="B28" s="15"/>
      <c r="C28" s="30" t="s">
        <v>171</v>
      </c>
      <c r="D28" s="31">
        <v>0</v>
      </c>
      <c r="E28" s="31">
        <v>0</v>
      </c>
      <c r="F28" s="31">
        <v>0</v>
      </c>
      <c r="G28" s="59">
        <v>0</v>
      </c>
      <c r="H28" s="31">
        <v>0</v>
      </c>
      <c r="I28" s="31">
        <v>0</v>
      </c>
      <c r="J28" s="59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</row>
    <row r="29" spans="1:16" s="9" customFormat="1" ht="15.75">
      <c r="B29" s="15"/>
      <c r="C29" s="83" t="s">
        <v>106</v>
      </c>
      <c r="D29" s="70">
        <f t="shared" ref="D29:P29" si="5">SUM(D19:D27)</f>
        <v>0</v>
      </c>
      <c r="E29" s="70">
        <f t="shared" si="5"/>
        <v>0</v>
      </c>
      <c r="F29" s="71">
        <f t="shared" si="5"/>
        <v>0</v>
      </c>
      <c r="G29" s="72">
        <f t="shared" si="5"/>
        <v>152</v>
      </c>
      <c r="H29" s="82">
        <f t="shared" si="5"/>
        <v>59</v>
      </c>
      <c r="I29" s="82">
        <f>SUM(I19:I27)</f>
        <v>93</v>
      </c>
      <c r="J29" s="72">
        <f>SUM(J19:J28)</f>
        <v>60</v>
      </c>
      <c r="K29" s="71">
        <f t="shared" si="5"/>
        <v>20</v>
      </c>
      <c r="L29" s="82">
        <f t="shared" si="5"/>
        <v>14</v>
      </c>
      <c r="M29" s="82">
        <f t="shared" si="5"/>
        <v>6</v>
      </c>
      <c r="N29" s="71">
        <f t="shared" si="5"/>
        <v>40</v>
      </c>
      <c r="O29" s="82">
        <f t="shared" si="5"/>
        <v>34</v>
      </c>
      <c r="P29" s="82">
        <f t="shared" si="5"/>
        <v>6</v>
      </c>
    </row>
    <row r="30" spans="1:16" s="9" customFormat="1" ht="15.75">
      <c r="B30" s="15"/>
      <c r="C30" s="30" t="s">
        <v>18</v>
      </c>
      <c r="D30" s="37">
        <f t="shared" ref="D30:D35" si="6">SUM(E30:F30)</f>
        <v>0</v>
      </c>
      <c r="E30" s="36">
        <v>0</v>
      </c>
      <c r="F30" s="33">
        <v>0</v>
      </c>
      <c r="G30" s="18">
        <f t="shared" ref="G30:G35" si="7">SUM(H30:I30)</f>
        <v>13</v>
      </c>
      <c r="H30" s="34">
        <v>5</v>
      </c>
      <c r="I30" s="34">
        <v>8</v>
      </c>
      <c r="J30" s="18">
        <f t="shared" ref="J30:J35" si="8">SUM(K30+N30)</f>
        <v>3</v>
      </c>
      <c r="K30" s="35">
        <f t="shared" ref="K30:K35" si="9">SUM(L30:M30)</f>
        <v>2</v>
      </c>
      <c r="L30" s="34">
        <v>2</v>
      </c>
      <c r="M30" s="34">
        <v>0</v>
      </c>
      <c r="N30" s="35">
        <f t="shared" ref="N30:N35" si="10">SUM(O30:P30)</f>
        <v>1</v>
      </c>
      <c r="O30" s="34">
        <v>1</v>
      </c>
      <c r="P30" s="34">
        <v>0</v>
      </c>
    </row>
    <row r="31" spans="1:16" s="9" customFormat="1" ht="15.75">
      <c r="B31" s="15"/>
      <c r="C31" s="84" t="s">
        <v>105</v>
      </c>
      <c r="D31" s="37">
        <f t="shared" si="6"/>
        <v>0</v>
      </c>
      <c r="E31" s="36">
        <v>0</v>
      </c>
      <c r="F31" s="33">
        <v>0</v>
      </c>
      <c r="G31" s="18">
        <f t="shared" si="7"/>
        <v>9</v>
      </c>
      <c r="H31" s="34">
        <v>3</v>
      </c>
      <c r="I31" s="34">
        <v>6</v>
      </c>
      <c r="J31" s="18">
        <f t="shared" si="8"/>
        <v>7</v>
      </c>
      <c r="K31" s="35">
        <f t="shared" si="9"/>
        <v>3</v>
      </c>
      <c r="L31" s="34">
        <v>3</v>
      </c>
      <c r="M31" s="34">
        <v>0</v>
      </c>
      <c r="N31" s="35">
        <f t="shared" si="10"/>
        <v>4</v>
      </c>
      <c r="O31" s="34">
        <v>4</v>
      </c>
      <c r="P31" s="34">
        <v>0</v>
      </c>
    </row>
    <row r="32" spans="1:16" s="9" customFormat="1" ht="15.75">
      <c r="B32" s="15"/>
      <c r="C32" s="84" t="s">
        <v>104</v>
      </c>
      <c r="D32" s="37">
        <f t="shared" si="6"/>
        <v>0</v>
      </c>
      <c r="E32" s="36">
        <v>0</v>
      </c>
      <c r="F32" s="33">
        <v>0</v>
      </c>
      <c r="G32" s="18">
        <f t="shared" si="7"/>
        <v>10</v>
      </c>
      <c r="H32" s="34">
        <v>4</v>
      </c>
      <c r="I32" s="34">
        <v>6</v>
      </c>
      <c r="J32" s="18">
        <f t="shared" si="8"/>
        <v>4</v>
      </c>
      <c r="K32" s="35">
        <f t="shared" si="9"/>
        <v>1</v>
      </c>
      <c r="L32" s="34">
        <v>1</v>
      </c>
      <c r="M32" s="34">
        <v>0</v>
      </c>
      <c r="N32" s="35">
        <f t="shared" si="10"/>
        <v>3</v>
      </c>
      <c r="O32" s="34">
        <v>3</v>
      </c>
      <c r="P32" s="34">
        <v>0</v>
      </c>
    </row>
    <row r="33" spans="2:16" s="9" customFormat="1" ht="15.75">
      <c r="B33" s="15"/>
      <c r="C33" s="84" t="s">
        <v>169</v>
      </c>
      <c r="D33" s="37">
        <f t="shared" si="6"/>
        <v>0</v>
      </c>
      <c r="E33" s="36">
        <v>0</v>
      </c>
      <c r="F33" s="33">
        <v>0</v>
      </c>
      <c r="G33" s="18">
        <f t="shared" si="7"/>
        <v>0</v>
      </c>
      <c r="H33" s="34">
        <v>0</v>
      </c>
      <c r="I33" s="34">
        <v>0</v>
      </c>
      <c r="J33" s="18">
        <f t="shared" si="8"/>
        <v>0</v>
      </c>
      <c r="K33" s="35">
        <f t="shared" si="9"/>
        <v>0</v>
      </c>
      <c r="L33" s="34">
        <v>0</v>
      </c>
      <c r="M33" s="34">
        <v>0</v>
      </c>
      <c r="N33" s="35">
        <f t="shared" si="10"/>
        <v>0</v>
      </c>
      <c r="O33" s="34">
        <v>0</v>
      </c>
      <c r="P33" s="34">
        <v>0</v>
      </c>
    </row>
    <row r="34" spans="2:16" s="9" customFormat="1" ht="15.75">
      <c r="B34" s="15"/>
      <c r="C34" s="84" t="s">
        <v>172</v>
      </c>
      <c r="D34" s="37">
        <f t="shared" si="6"/>
        <v>0</v>
      </c>
      <c r="E34" s="36">
        <v>0</v>
      </c>
      <c r="F34" s="33">
        <v>0</v>
      </c>
      <c r="G34" s="18">
        <f t="shared" si="7"/>
        <v>2</v>
      </c>
      <c r="H34" s="34">
        <v>1</v>
      </c>
      <c r="I34" s="34">
        <v>1</v>
      </c>
      <c r="J34" s="18">
        <f t="shared" si="8"/>
        <v>1</v>
      </c>
      <c r="K34" s="35">
        <f t="shared" si="9"/>
        <v>0</v>
      </c>
      <c r="L34" s="34">
        <v>0</v>
      </c>
      <c r="M34" s="34">
        <v>0</v>
      </c>
      <c r="N34" s="35">
        <f t="shared" si="10"/>
        <v>1</v>
      </c>
      <c r="O34" s="34">
        <v>1</v>
      </c>
      <c r="P34" s="34">
        <v>0</v>
      </c>
    </row>
    <row r="35" spans="2:16" s="9" customFormat="1" ht="15.75">
      <c r="B35" s="15"/>
      <c r="C35" s="85" t="s">
        <v>168</v>
      </c>
      <c r="D35" s="37">
        <f t="shared" si="6"/>
        <v>0</v>
      </c>
      <c r="E35" s="36">
        <v>0</v>
      </c>
      <c r="F35" s="33">
        <v>0</v>
      </c>
      <c r="G35" s="18">
        <f t="shared" si="7"/>
        <v>3</v>
      </c>
      <c r="H35" s="34">
        <v>0</v>
      </c>
      <c r="I35" s="34">
        <v>3</v>
      </c>
      <c r="J35" s="18">
        <f t="shared" si="8"/>
        <v>2</v>
      </c>
      <c r="K35" s="35">
        <f t="shared" si="9"/>
        <v>0</v>
      </c>
      <c r="L35" s="34">
        <v>0</v>
      </c>
      <c r="M35" s="34">
        <v>0</v>
      </c>
      <c r="N35" s="35">
        <f t="shared" si="10"/>
        <v>2</v>
      </c>
      <c r="O35" s="34">
        <v>2</v>
      </c>
      <c r="P35" s="34">
        <v>0</v>
      </c>
    </row>
    <row r="36" spans="2:16" s="9" customFormat="1" ht="15.75">
      <c r="B36" s="15"/>
      <c r="C36" s="83" t="s">
        <v>103</v>
      </c>
      <c r="D36" s="70">
        <f t="shared" ref="D36:P36" si="11">SUM(D30:D35)</f>
        <v>0</v>
      </c>
      <c r="E36" s="70">
        <f t="shared" si="11"/>
        <v>0</v>
      </c>
      <c r="F36" s="71">
        <f t="shared" si="11"/>
        <v>0</v>
      </c>
      <c r="G36" s="72">
        <f t="shared" si="11"/>
        <v>37</v>
      </c>
      <c r="H36" s="82">
        <f t="shared" si="11"/>
        <v>13</v>
      </c>
      <c r="I36" s="82">
        <f t="shared" si="11"/>
        <v>24</v>
      </c>
      <c r="J36" s="72">
        <f t="shared" si="11"/>
        <v>17</v>
      </c>
      <c r="K36" s="71">
        <f t="shared" si="11"/>
        <v>6</v>
      </c>
      <c r="L36" s="82">
        <f t="shared" si="11"/>
        <v>6</v>
      </c>
      <c r="M36" s="82">
        <f t="shared" si="11"/>
        <v>0</v>
      </c>
      <c r="N36" s="71">
        <f t="shared" si="11"/>
        <v>11</v>
      </c>
      <c r="O36" s="82">
        <f t="shared" si="11"/>
        <v>11</v>
      </c>
      <c r="P36" s="82">
        <f t="shared" si="11"/>
        <v>0</v>
      </c>
    </row>
    <row r="37" spans="2:16" s="9" customFormat="1" ht="15.75">
      <c r="B37" s="15"/>
      <c r="C37" s="30" t="s">
        <v>18</v>
      </c>
      <c r="D37" s="37">
        <f>SUM(E37:F37)</f>
        <v>0</v>
      </c>
      <c r="E37" s="36">
        <v>0</v>
      </c>
      <c r="F37" s="33">
        <v>0</v>
      </c>
      <c r="G37" s="18">
        <f>SUM(H37:I37)</f>
        <v>40</v>
      </c>
      <c r="H37" s="34">
        <v>14</v>
      </c>
      <c r="I37" s="34">
        <v>26</v>
      </c>
      <c r="J37" s="18">
        <f>SUM(K37+N37)</f>
        <v>15</v>
      </c>
      <c r="K37" s="35">
        <f>SUM(L37:M37)</f>
        <v>5</v>
      </c>
      <c r="L37" s="34">
        <v>3</v>
      </c>
      <c r="M37" s="34">
        <v>2</v>
      </c>
      <c r="N37" s="35">
        <f>SUM(O37:P37)</f>
        <v>10</v>
      </c>
      <c r="O37" s="34">
        <v>8</v>
      </c>
      <c r="P37" s="34">
        <v>2</v>
      </c>
    </row>
    <row r="38" spans="2:16" s="9" customFormat="1" ht="14.25" customHeight="1">
      <c r="B38" s="15"/>
      <c r="C38" s="30" t="s">
        <v>77</v>
      </c>
      <c r="D38" s="37">
        <f>SUM(E38:F38)</f>
        <v>0</v>
      </c>
      <c r="E38" s="36">
        <v>0</v>
      </c>
      <c r="F38" s="33">
        <v>0</v>
      </c>
      <c r="G38" s="18">
        <f>SUM(H38:I38)</f>
        <v>17</v>
      </c>
      <c r="H38" s="34">
        <v>7</v>
      </c>
      <c r="I38" s="34">
        <v>10</v>
      </c>
      <c r="J38" s="18">
        <f>SUM(K38+N38)</f>
        <v>13</v>
      </c>
      <c r="K38" s="35">
        <f>SUM(L38:M38)</f>
        <v>4</v>
      </c>
      <c r="L38" s="34">
        <v>4</v>
      </c>
      <c r="M38" s="34">
        <v>0</v>
      </c>
      <c r="N38" s="35">
        <f>SUM(O38:P38)</f>
        <v>9</v>
      </c>
      <c r="O38" s="34">
        <v>9</v>
      </c>
      <c r="P38" s="34">
        <v>0</v>
      </c>
    </row>
    <row r="39" spans="2:16" s="9" customFormat="1" ht="14.25" customHeight="1">
      <c r="B39" s="15"/>
      <c r="C39" s="30" t="s">
        <v>102</v>
      </c>
      <c r="D39" s="37">
        <f>SUM(E39:F39)</f>
        <v>0</v>
      </c>
      <c r="E39" s="36">
        <v>0</v>
      </c>
      <c r="F39" s="33">
        <v>0</v>
      </c>
      <c r="G39" s="18">
        <f>SUM(H39:I39)</f>
        <v>3</v>
      </c>
      <c r="H39" s="34">
        <v>1</v>
      </c>
      <c r="I39" s="34">
        <v>2</v>
      </c>
      <c r="J39" s="18">
        <f>SUM(K39+N39)</f>
        <v>3</v>
      </c>
      <c r="K39" s="35">
        <f>SUM(L39:M39)</f>
        <v>1</v>
      </c>
      <c r="L39" s="34">
        <v>1</v>
      </c>
      <c r="M39" s="34">
        <v>0</v>
      </c>
      <c r="N39" s="35">
        <f>SUM(O39:P39)</f>
        <v>2</v>
      </c>
      <c r="O39" s="34">
        <v>2</v>
      </c>
      <c r="P39" s="34">
        <v>0</v>
      </c>
    </row>
    <row r="40" spans="2:16" s="9" customFormat="1" ht="14.25" customHeight="1">
      <c r="B40" s="15"/>
      <c r="C40" s="30" t="s">
        <v>101</v>
      </c>
      <c r="D40" s="37">
        <f>SUM(E40:F40)</f>
        <v>0</v>
      </c>
      <c r="E40" s="36">
        <v>0</v>
      </c>
      <c r="F40" s="33">
        <v>0</v>
      </c>
      <c r="G40" s="18">
        <f>SUM(H40:I40)</f>
        <v>9</v>
      </c>
      <c r="H40" s="34">
        <v>0</v>
      </c>
      <c r="I40" s="34">
        <v>9</v>
      </c>
      <c r="J40" s="18">
        <f>SUM(K40+N40)</f>
        <v>5</v>
      </c>
      <c r="K40" s="35">
        <f>SUM(L40:M40)</f>
        <v>0</v>
      </c>
      <c r="L40" s="34">
        <v>0</v>
      </c>
      <c r="M40" s="34">
        <v>0</v>
      </c>
      <c r="N40" s="35">
        <f>SUM(O40:P40)</f>
        <v>5</v>
      </c>
      <c r="O40" s="34">
        <v>5</v>
      </c>
      <c r="P40" s="34">
        <v>0</v>
      </c>
    </row>
    <row r="41" spans="2:16" s="9" customFormat="1" ht="14.25" customHeight="1">
      <c r="B41" s="15"/>
      <c r="C41" s="30" t="s">
        <v>100</v>
      </c>
      <c r="D41" s="37">
        <f>SUM(E41:F41)</f>
        <v>0</v>
      </c>
      <c r="E41" s="36">
        <v>0</v>
      </c>
      <c r="F41" s="33">
        <v>0</v>
      </c>
      <c r="G41" s="18">
        <f>SUM(H41:I41)</f>
        <v>9</v>
      </c>
      <c r="H41" s="34">
        <v>4</v>
      </c>
      <c r="I41" s="34">
        <v>5</v>
      </c>
      <c r="J41" s="18">
        <f>SUM(K41+N41)</f>
        <v>6</v>
      </c>
      <c r="K41" s="35">
        <f>SUM(L41:M41)</f>
        <v>2</v>
      </c>
      <c r="L41" s="34">
        <v>1</v>
      </c>
      <c r="M41" s="34">
        <v>1</v>
      </c>
      <c r="N41" s="35">
        <f>SUM(O41:P41)</f>
        <v>4</v>
      </c>
      <c r="O41" s="34">
        <v>4</v>
      </c>
      <c r="P41" s="34">
        <v>0</v>
      </c>
    </row>
    <row r="42" spans="2:16" s="9" customFormat="1" ht="15.75">
      <c r="B42" s="15"/>
      <c r="C42" s="83" t="s">
        <v>99</v>
      </c>
      <c r="D42" s="73">
        <f>D37+D38+D39+D40+D41</f>
        <v>0</v>
      </c>
      <c r="E42" s="73">
        <f>E37+E38+E39+E40+E41</f>
        <v>0</v>
      </c>
      <c r="F42" s="71">
        <f t="shared" ref="F42:P42" si="12">SUM(F37:F41)</f>
        <v>0</v>
      </c>
      <c r="G42" s="72">
        <f t="shared" si="12"/>
        <v>78</v>
      </c>
      <c r="H42" s="82">
        <f t="shared" si="12"/>
        <v>26</v>
      </c>
      <c r="I42" s="82">
        <f t="shared" si="12"/>
        <v>52</v>
      </c>
      <c r="J42" s="72">
        <f t="shared" si="12"/>
        <v>42</v>
      </c>
      <c r="K42" s="71">
        <f t="shared" si="12"/>
        <v>12</v>
      </c>
      <c r="L42" s="82">
        <f t="shared" si="12"/>
        <v>9</v>
      </c>
      <c r="M42" s="82">
        <f t="shared" si="12"/>
        <v>3</v>
      </c>
      <c r="N42" s="71">
        <f t="shared" si="12"/>
        <v>30</v>
      </c>
      <c r="O42" s="82">
        <f t="shared" si="12"/>
        <v>28</v>
      </c>
      <c r="P42" s="82">
        <f t="shared" si="12"/>
        <v>2</v>
      </c>
    </row>
    <row r="43" spans="2:16" s="9" customFormat="1" ht="15.75">
      <c r="B43" s="15"/>
      <c r="C43" s="30" t="s">
        <v>18</v>
      </c>
      <c r="D43" s="17">
        <f t="shared" ref="D43:D47" si="13">SUM(E43:F43)</f>
        <v>0</v>
      </c>
      <c r="E43" s="16">
        <v>0</v>
      </c>
      <c r="F43" s="33">
        <v>0</v>
      </c>
      <c r="G43" s="59">
        <f t="shared" ref="G43:G47" si="14">SUM(H43:I43)</f>
        <v>42</v>
      </c>
      <c r="H43" s="34">
        <v>17</v>
      </c>
      <c r="I43" s="34">
        <v>25</v>
      </c>
      <c r="J43" s="18">
        <f t="shared" ref="J43:J47" si="15">SUM(K43+N43)</f>
        <v>7</v>
      </c>
      <c r="K43" s="35">
        <f t="shared" ref="K43:K47" si="16">SUM(L43:M43)</f>
        <v>4</v>
      </c>
      <c r="L43" s="34">
        <v>4</v>
      </c>
      <c r="M43" s="34">
        <v>0</v>
      </c>
      <c r="N43" s="35">
        <f t="shared" ref="N43:N47" si="17">SUM(O43:P43)</f>
        <v>3</v>
      </c>
      <c r="O43" s="34">
        <v>3</v>
      </c>
      <c r="P43" s="34">
        <v>0</v>
      </c>
    </row>
    <row r="44" spans="2:16" s="9" customFormat="1" ht="15.75">
      <c r="B44" s="15"/>
      <c r="C44" s="30" t="s">
        <v>179</v>
      </c>
      <c r="D44" s="17">
        <f t="shared" si="13"/>
        <v>0</v>
      </c>
      <c r="E44" s="16">
        <v>0</v>
      </c>
      <c r="F44" s="33">
        <v>0</v>
      </c>
      <c r="G44" s="59">
        <f t="shared" si="14"/>
        <v>9</v>
      </c>
      <c r="H44" s="34">
        <v>6</v>
      </c>
      <c r="I44" s="34">
        <v>3</v>
      </c>
      <c r="J44" s="18">
        <f t="shared" si="15"/>
        <v>9</v>
      </c>
      <c r="K44" s="35">
        <f t="shared" si="16"/>
        <v>6</v>
      </c>
      <c r="L44" s="34">
        <v>5</v>
      </c>
      <c r="M44" s="34">
        <v>1</v>
      </c>
      <c r="N44" s="35">
        <f t="shared" si="17"/>
        <v>3</v>
      </c>
      <c r="O44" s="34">
        <v>3</v>
      </c>
      <c r="P44" s="34">
        <v>0</v>
      </c>
    </row>
    <row r="45" spans="2:16" s="9" customFormat="1" ht="15.75">
      <c r="B45" s="15"/>
      <c r="C45" s="30" t="s">
        <v>98</v>
      </c>
      <c r="D45" s="17">
        <f t="shared" si="13"/>
        <v>0</v>
      </c>
      <c r="E45" s="16">
        <v>0</v>
      </c>
      <c r="F45" s="33">
        <v>0</v>
      </c>
      <c r="G45" s="59">
        <f t="shared" si="14"/>
        <v>17</v>
      </c>
      <c r="H45" s="34">
        <v>6</v>
      </c>
      <c r="I45" s="34">
        <v>11</v>
      </c>
      <c r="J45" s="18">
        <f t="shared" si="15"/>
        <v>10</v>
      </c>
      <c r="K45" s="35">
        <f t="shared" si="16"/>
        <v>1</v>
      </c>
      <c r="L45" s="34">
        <v>1</v>
      </c>
      <c r="M45" s="34">
        <v>0</v>
      </c>
      <c r="N45" s="35">
        <f t="shared" si="17"/>
        <v>9</v>
      </c>
      <c r="O45" s="34">
        <v>5</v>
      </c>
      <c r="P45" s="34">
        <v>4</v>
      </c>
    </row>
    <row r="46" spans="2:16" s="9" customFormat="1" ht="15.75">
      <c r="B46" s="15"/>
      <c r="C46" s="30" t="s">
        <v>181</v>
      </c>
      <c r="D46" s="17">
        <f t="shared" si="13"/>
        <v>0</v>
      </c>
      <c r="E46" s="16">
        <v>0</v>
      </c>
      <c r="F46" s="33">
        <v>0</v>
      </c>
      <c r="G46" s="59">
        <f t="shared" si="14"/>
        <v>8</v>
      </c>
      <c r="H46" s="34">
        <v>2</v>
      </c>
      <c r="I46" s="34">
        <v>6</v>
      </c>
      <c r="J46" s="18">
        <f t="shared" si="15"/>
        <v>4</v>
      </c>
      <c r="K46" s="35">
        <f t="shared" si="16"/>
        <v>0</v>
      </c>
      <c r="L46" s="34">
        <v>0</v>
      </c>
      <c r="M46" s="34">
        <v>0</v>
      </c>
      <c r="N46" s="35">
        <f t="shared" si="17"/>
        <v>4</v>
      </c>
      <c r="O46" s="34">
        <v>4</v>
      </c>
      <c r="P46" s="34">
        <v>0</v>
      </c>
    </row>
    <row r="47" spans="2:16" s="9" customFormat="1" ht="15.75">
      <c r="B47" s="15"/>
      <c r="C47" s="30" t="s">
        <v>180</v>
      </c>
      <c r="D47" s="17">
        <f t="shared" si="13"/>
        <v>0</v>
      </c>
      <c r="E47" s="16">
        <v>0</v>
      </c>
      <c r="F47" s="33">
        <v>0</v>
      </c>
      <c r="G47" s="59">
        <f t="shared" si="14"/>
        <v>14</v>
      </c>
      <c r="H47" s="34">
        <v>6</v>
      </c>
      <c r="I47" s="34">
        <v>8</v>
      </c>
      <c r="J47" s="18">
        <f t="shared" si="15"/>
        <v>10</v>
      </c>
      <c r="K47" s="35">
        <f t="shared" si="16"/>
        <v>4</v>
      </c>
      <c r="L47" s="34">
        <v>4</v>
      </c>
      <c r="M47" s="34">
        <v>0</v>
      </c>
      <c r="N47" s="35">
        <f t="shared" si="17"/>
        <v>6</v>
      </c>
      <c r="O47" s="34">
        <v>6</v>
      </c>
      <c r="P47" s="34">
        <v>0</v>
      </c>
    </row>
    <row r="48" spans="2:16" s="9" customFormat="1" ht="15.75">
      <c r="B48" s="15"/>
      <c r="C48" s="69" t="s">
        <v>97</v>
      </c>
      <c r="D48" s="73">
        <f>SUM(D43:D47)</f>
        <v>0</v>
      </c>
      <c r="E48" s="73">
        <f>E43+E44+E45+E47</f>
        <v>0</v>
      </c>
      <c r="F48" s="71">
        <f t="shared" ref="F48:P48" si="18">SUM(F43:F47)</f>
        <v>0</v>
      </c>
      <c r="G48" s="72">
        <f t="shared" si="18"/>
        <v>90</v>
      </c>
      <c r="H48" s="82">
        <f t="shared" si="18"/>
        <v>37</v>
      </c>
      <c r="I48" s="82">
        <f t="shared" si="18"/>
        <v>53</v>
      </c>
      <c r="J48" s="72">
        <f>SUM(J43:J47)</f>
        <v>40</v>
      </c>
      <c r="K48" s="71">
        <f t="shared" si="18"/>
        <v>15</v>
      </c>
      <c r="L48" s="82">
        <f t="shared" si="18"/>
        <v>14</v>
      </c>
      <c r="M48" s="82">
        <f t="shared" si="18"/>
        <v>1</v>
      </c>
      <c r="N48" s="71">
        <f t="shared" si="18"/>
        <v>25</v>
      </c>
      <c r="O48" s="82">
        <f t="shared" si="18"/>
        <v>21</v>
      </c>
      <c r="P48" s="82">
        <f t="shared" si="18"/>
        <v>4</v>
      </c>
    </row>
    <row r="49" spans="2:16" s="9" customFormat="1" ht="15.75">
      <c r="B49" s="15"/>
      <c r="C49" s="30" t="s">
        <v>18</v>
      </c>
      <c r="D49" s="17">
        <f t="shared" ref="D49:D56" si="19">SUM(E49:F49)</f>
        <v>0</v>
      </c>
      <c r="E49" s="16">
        <v>0</v>
      </c>
      <c r="F49" s="33">
        <v>0</v>
      </c>
      <c r="G49" s="59">
        <f t="shared" ref="G49:G56" si="20">SUM(H49:I49)</f>
        <v>23</v>
      </c>
      <c r="H49" s="34">
        <v>8</v>
      </c>
      <c r="I49" s="34">
        <v>15</v>
      </c>
      <c r="J49" s="18">
        <f t="shared" ref="J49:J56" si="21">SUM(K49+N49)</f>
        <v>6</v>
      </c>
      <c r="K49" s="17">
        <f t="shared" ref="K49:K56" si="22">SUM(L49:M49)</f>
        <v>4</v>
      </c>
      <c r="L49" s="34">
        <v>4</v>
      </c>
      <c r="M49" s="34">
        <v>0</v>
      </c>
      <c r="N49" s="17">
        <f t="shared" ref="N49:N56" si="23">SUM(O49:P49)</f>
        <v>2</v>
      </c>
      <c r="O49" s="34">
        <v>2</v>
      </c>
      <c r="P49" s="34">
        <v>0</v>
      </c>
    </row>
    <row r="50" spans="2:16" s="9" customFormat="1" ht="15.75">
      <c r="B50" s="15"/>
      <c r="C50" s="30" t="s">
        <v>96</v>
      </c>
      <c r="D50" s="17">
        <f t="shared" si="19"/>
        <v>0</v>
      </c>
      <c r="E50" s="16">
        <v>0</v>
      </c>
      <c r="F50" s="33">
        <v>0</v>
      </c>
      <c r="G50" s="59">
        <f t="shared" si="20"/>
        <v>24</v>
      </c>
      <c r="H50" s="34">
        <v>7</v>
      </c>
      <c r="I50" s="34">
        <v>17</v>
      </c>
      <c r="J50" s="18">
        <f t="shared" si="21"/>
        <v>11</v>
      </c>
      <c r="K50" s="17">
        <f t="shared" si="22"/>
        <v>4</v>
      </c>
      <c r="L50" s="34">
        <v>2</v>
      </c>
      <c r="M50" s="34">
        <v>2</v>
      </c>
      <c r="N50" s="17">
        <f t="shared" si="23"/>
        <v>7</v>
      </c>
      <c r="O50" s="34">
        <v>4</v>
      </c>
      <c r="P50" s="34">
        <v>3</v>
      </c>
    </row>
    <row r="51" spans="2:16" s="9" customFormat="1" ht="15.75">
      <c r="B51" s="15"/>
      <c r="C51" s="30" t="s">
        <v>95</v>
      </c>
      <c r="D51" s="17">
        <f t="shared" si="19"/>
        <v>0</v>
      </c>
      <c r="E51" s="16">
        <v>0</v>
      </c>
      <c r="F51" s="33">
        <v>0</v>
      </c>
      <c r="G51" s="59">
        <f t="shared" si="20"/>
        <v>9</v>
      </c>
      <c r="H51" s="34">
        <v>5</v>
      </c>
      <c r="I51" s="34">
        <v>4</v>
      </c>
      <c r="J51" s="18">
        <f t="shared" si="21"/>
        <v>6</v>
      </c>
      <c r="K51" s="17">
        <f t="shared" si="22"/>
        <v>3</v>
      </c>
      <c r="L51" s="34">
        <v>2</v>
      </c>
      <c r="M51" s="34">
        <v>1</v>
      </c>
      <c r="N51" s="17">
        <f t="shared" si="23"/>
        <v>3</v>
      </c>
      <c r="O51" s="34">
        <v>3</v>
      </c>
      <c r="P51" s="34">
        <v>0</v>
      </c>
    </row>
    <row r="52" spans="2:16" s="9" customFormat="1" ht="30">
      <c r="B52" s="15"/>
      <c r="C52" s="30" t="s">
        <v>94</v>
      </c>
      <c r="D52" s="17">
        <f t="shared" si="19"/>
        <v>0</v>
      </c>
      <c r="E52" s="16">
        <v>0</v>
      </c>
      <c r="F52" s="33">
        <v>0</v>
      </c>
      <c r="G52" s="59">
        <f t="shared" si="20"/>
        <v>8</v>
      </c>
      <c r="H52" s="34">
        <v>4</v>
      </c>
      <c r="I52" s="34">
        <v>4</v>
      </c>
      <c r="J52" s="18">
        <f t="shared" si="21"/>
        <v>7</v>
      </c>
      <c r="K52" s="17">
        <f t="shared" si="22"/>
        <v>3</v>
      </c>
      <c r="L52" s="34">
        <v>3</v>
      </c>
      <c r="M52" s="34">
        <v>0</v>
      </c>
      <c r="N52" s="17">
        <f t="shared" si="23"/>
        <v>4</v>
      </c>
      <c r="O52" s="34">
        <v>4</v>
      </c>
      <c r="P52" s="34">
        <v>0</v>
      </c>
    </row>
    <row r="53" spans="2:16" s="9" customFormat="1" ht="15.75">
      <c r="B53" s="15"/>
      <c r="C53" s="30" t="s">
        <v>173</v>
      </c>
      <c r="D53" s="17">
        <f t="shared" si="19"/>
        <v>0</v>
      </c>
      <c r="E53" s="16">
        <v>0</v>
      </c>
      <c r="F53" s="33">
        <v>0</v>
      </c>
      <c r="G53" s="59">
        <f t="shared" si="20"/>
        <v>0</v>
      </c>
      <c r="H53" s="33">
        <v>0</v>
      </c>
      <c r="I53" s="33">
        <v>0</v>
      </c>
      <c r="J53" s="18">
        <f t="shared" si="21"/>
        <v>0</v>
      </c>
      <c r="K53" s="17">
        <f t="shared" si="22"/>
        <v>0</v>
      </c>
      <c r="L53" s="33">
        <v>0</v>
      </c>
      <c r="M53" s="33">
        <v>0</v>
      </c>
      <c r="N53" s="17">
        <f t="shared" si="23"/>
        <v>0</v>
      </c>
      <c r="O53" s="33">
        <v>0</v>
      </c>
      <c r="P53" s="33">
        <v>0</v>
      </c>
    </row>
    <row r="54" spans="2:16" s="9" customFormat="1" ht="15.75">
      <c r="B54" s="15"/>
      <c r="C54" s="30" t="s">
        <v>93</v>
      </c>
      <c r="D54" s="17">
        <f t="shared" si="19"/>
        <v>0</v>
      </c>
      <c r="E54" s="16">
        <v>0</v>
      </c>
      <c r="F54" s="33">
        <v>0</v>
      </c>
      <c r="G54" s="59">
        <f t="shared" si="20"/>
        <v>2</v>
      </c>
      <c r="H54" s="34">
        <v>0</v>
      </c>
      <c r="I54" s="34">
        <v>2</v>
      </c>
      <c r="J54" s="18">
        <f t="shared" si="21"/>
        <v>2</v>
      </c>
      <c r="K54" s="17">
        <f t="shared" si="22"/>
        <v>0</v>
      </c>
      <c r="L54" s="34">
        <v>0</v>
      </c>
      <c r="M54" s="34">
        <v>0</v>
      </c>
      <c r="N54" s="17">
        <f t="shared" si="23"/>
        <v>2</v>
      </c>
      <c r="O54" s="34">
        <v>2</v>
      </c>
      <c r="P54" s="34">
        <v>0</v>
      </c>
    </row>
    <row r="55" spans="2:16" s="9" customFormat="1" ht="15.75">
      <c r="B55" s="15"/>
      <c r="C55" s="30" t="s">
        <v>136</v>
      </c>
      <c r="D55" s="17">
        <f t="shared" si="19"/>
        <v>0</v>
      </c>
      <c r="E55" s="16">
        <v>0</v>
      </c>
      <c r="F55" s="33">
        <v>0</v>
      </c>
      <c r="G55" s="59">
        <f t="shared" si="20"/>
        <v>7</v>
      </c>
      <c r="H55" s="34">
        <v>2</v>
      </c>
      <c r="I55" s="34">
        <v>5</v>
      </c>
      <c r="J55" s="18">
        <f t="shared" si="21"/>
        <v>2</v>
      </c>
      <c r="K55" s="17">
        <f t="shared" si="22"/>
        <v>1</v>
      </c>
      <c r="L55" s="34">
        <v>1</v>
      </c>
      <c r="M55" s="34">
        <v>0</v>
      </c>
      <c r="N55" s="17">
        <f t="shared" si="23"/>
        <v>1</v>
      </c>
      <c r="O55" s="34">
        <v>1</v>
      </c>
      <c r="P55" s="34">
        <v>0</v>
      </c>
    </row>
    <row r="56" spans="2:16" s="9" customFormat="1" ht="15.75">
      <c r="B56" s="15"/>
      <c r="C56" s="30" t="s">
        <v>92</v>
      </c>
      <c r="D56" s="17">
        <f t="shared" si="19"/>
        <v>0</v>
      </c>
      <c r="E56" s="16">
        <v>0</v>
      </c>
      <c r="F56" s="33">
        <v>0</v>
      </c>
      <c r="G56" s="59">
        <f t="shared" si="20"/>
        <v>3</v>
      </c>
      <c r="H56" s="34">
        <v>2</v>
      </c>
      <c r="I56" s="34">
        <v>1</v>
      </c>
      <c r="J56" s="18">
        <f t="shared" si="21"/>
        <v>2</v>
      </c>
      <c r="K56" s="17">
        <f t="shared" si="22"/>
        <v>1</v>
      </c>
      <c r="L56" s="34">
        <v>1</v>
      </c>
      <c r="M56" s="34">
        <v>0</v>
      </c>
      <c r="N56" s="17">
        <f t="shared" si="23"/>
        <v>1</v>
      </c>
      <c r="O56" s="34">
        <v>1</v>
      </c>
      <c r="P56" s="34">
        <v>0</v>
      </c>
    </row>
    <row r="57" spans="2:16" s="9" customFormat="1" ht="15.75">
      <c r="B57" s="15"/>
      <c r="C57" s="69" t="s">
        <v>91</v>
      </c>
      <c r="D57" s="70">
        <f>SUM(D49:D56)</f>
        <v>0</v>
      </c>
      <c r="E57" s="70">
        <f t="shared" ref="E57:P57" si="24">SUM(E49:E56)</f>
        <v>0</v>
      </c>
      <c r="F57" s="71">
        <f t="shared" si="24"/>
        <v>0</v>
      </c>
      <c r="G57" s="71">
        <f>SUM(G49:G56)</f>
        <v>76</v>
      </c>
      <c r="H57" s="71">
        <f t="shared" si="24"/>
        <v>28</v>
      </c>
      <c r="I57" s="71">
        <f t="shared" si="24"/>
        <v>48</v>
      </c>
      <c r="J57" s="71">
        <f>SUM(J49:J56)</f>
        <v>36</v>
      </c>
      <c r="K57" s="71">
        <f t="shared" si="24"/>
        <v>16</v>
      </c>
      <c r="L57" s="71">
        <f t="shared" si="24"/>
        <v>13</v>
      </c>
      <c r="M57" s="71">
        <f t="shared" si="24"/>
        <v>3</v>
      </c>
      <c r="N57" s="71">
        <f>SUM(N49:N56)</f>
        <v>20</v>
      </c>
      <c r="O57" s="71">
        <f>SUM(O49:O56)</f>
        <v>17</v>
      </c>
      <c r="P57" s="71">
        <f t="shared" si="24"/>
        <v>3</v>
      </c>
    </row>
    <row r="58" spans="2:16" s="9" customFormat="1" ht="15.75">
      <c r="B58" s="15"/>
      <c r="C58" s="30" t="s">
        <v>18</v>
      </c>
      <c r="D58" s="17">
        <f>SUM(E58:F58)</f>
        <v>0</v>
      </c>
      <c r="E58" s="16">
        <v>0</v>
      </c>
      <c r="F58" s="33">
        <v>0</v>
      </c>
      <c r="G58" s="59">
        <f>SUM(H58:I58)</f>
        <v>18</v>
      </c>
      <c r="H58" s="34">
        <v>7</v>
      </c>
      <c r="I58" s="34">
        <v>11</v>
      </c>
      <c r="J58" s="18">
        <f>SUM(K58+N58)</f>
        <v>4</v>
      </c>
      <c r="K58" s="17">
        <f>SUM(L58:M58)</f>
        <v>1</v>
      </c>
      <c r="L58" s="34">
        <v>1</v>
      </c>
      <c r="M58" s="34">
        <v>0</v>
      </c>
      <c r="N58" s="17">
        <f>SUM(O58:P58)</f>
        <v>3</v>
      </c>
      <c r="O58" s="34">
        <v>3</v>
      </c>
      <c r="P58" s="34">
        <v>0</v>
      </c>
    </row>
    <row r="59" spans="2:16" s="9" customFormat="1" ht="30">
      <c r="B59" s="15"/>
      <c r="C59" s="84" t="s">
        <v>90</v>
      </c>
      <c r="D59" s="17">
        <f>SUM(E59:F59)</f>
        <v>0</v>
      </c>
      <c r="E59" s="16">
        <v>0</v>
      </c>
      <c r="F59" s="33">
        <v>0</v>
      </c>
      <c r="G59" s="59">
        <f>SUM(H59:I59)</f>
        <v>39</v>
      </c>
      <c r="H59" s="34">
        <v>16</v>
      </c>
      <c r="I59" s="34">
        <v>23</v>
      </c>
      <c r="J59" s="18">
        <f>SUM(K59+N59)</f>
        <v>21</v>
      </c>
      <c r="K59" s="17">
        <f>SUM(L59:M59)</f>
        <v>9</v>
      </c>
      <c r="L59" s="34">
        <v>8</v>
      </c>
      <c r="M59" s="34">
        <v>1</v>
      </c>
      <c r="N59" s="17">
        <f>SUM(O59:P59)</f>
        <v>12</v>
      </c>
      <c r="O59" s="34">
        <v>8</v>
      </c>
      <c r="P59" s="34">
        <v>4</v>
      </c>
    </row>
    <row r="60" spans="2:16" s="9" customFormat="1" ht="18" customHeight="1">
      <c r="B60" s="15"/>
      <c r="C60" s="30" t="s">
        <v>182</v>
      </c>
      <c r="D60" s="17">
        <f>SUM(E60:F60)</f>
        <v>0</v>
      </c>
      <c r="E60" s="16">
        <v>0</v>
      </c>
      <c r="F60" s="33">
        <v>0</v>
      </c>
      <c r="G60" s="59">
        <f>SUM(H60:I60)</f>
        <v>14</v>
      </c>
      <c r="H60" s="34">
        <v>5</v>
      </c>
      <c r="I60" s="34">
        <v>9</v>
      </c>
      <c r="J60" s="18">
        <f>SUM(K60+N60)</f>
        <v>12</v>
      </c>
      <c r="K60" s="17">
        <f>SUM(L60:M60)</f>
        <v>5</v>
      </c>
      <c r="L60" s="34">
        <v>5</v>
      </c>
      <c r="M60" s="34">
        <v>0</v>
      </c>
      <c r="N60" s="17">
        <f>SUM(O60:P60)</f>
        <v>7</v>
      </c>
      <c r="O60" s="34">
        <v>6</v>
      </c>
      <c r="P60" s="34">
        <v>1</v>
      </c>
    </row>
    <row r="61" spans="2:16" s="9" customFormat="1" ht="18" customHeight="1">
      <c r="B61" s="15"/>
      <c r="C61" s="30" t="s">
        <v>144</v>
      </c>
      <c r="D61" s="17">
        <f t="shared" ref="D61:D62" si="25">SUM(E61:F61)</f>
        <v>0</v>
      </c>
      <c r="E61" s="16">
        <v>0</v>
      </c>
      <c r="F61" s="33">
        <v>0</v>
      </c>
      <c r="G61" s="59">
        <f t="shared" ref="G61:G62" si="26">SUM(H61:I61)</f>
        <v>2</v>
      </c>
      <c r="H61" s="34">
        <v>1</v>
      </c>
      <c r="I61" s="34">
        <v>1</v>
      </c>
      <c r="J61" s="18">
        <f t="shared" ref="J61:J62" si="27">SUM(K61+N61)</f>
        <v>0</v>
      </c>
      <c r="K61" s="17">
        <f t="shared" ref="K61:K62" si="28">SUM(L61:M61)</f>
        <v>0</v>
      </c>
      <c r="L61" s="34">
        <v>0</v>
      </c>
      <c r="M61" s="34">
        <v>0</v>
      </c>
      <c r="N61" s="17">
        <f t="shared" ref="N61:N62" si="29">SUM(O61:P61)</f>
        <v>0</v>
      </c>
      <c r="O61" s="34">
        <v>0</v>
      </c>
      <c r="P61" s="34">
        <v>0</v>
      </c>
    </row>
    <row r="62" spans="2:16" s="9" customFormat="1" ht="18" customHeight="1">
      <c r="B62" s="15"/>
      <c r="C62" s="30" t="s">
        <v>145</v>
      </c>
      <c r="D62" s="17">
        <f t="shared" si="25"/>
        <v>0</v>
      </c>
      <c r="E62" s="16">
        <v>0</v>
      </c>
      <c r="F62" s="33">
        <v>0</v>
      </c>
      <c r="G62" s="59">
        <f t="shared" si="26"/>
        <v>8</v>
      </c>
      <c r="H62" s="34">
        <v>1</v>
      </c>
      <c r="I62" s="34">
        <v>7</v>
      </c>
      <c r="J62" s="18">
        <f t="shared" si="27"/>
        <v>7</v>
      </c>
      <c r="K62" s="17">
        <f t="shared" si="28"/>
        <v>1</v>
      </c>
      <c r="L62" s="34">
        <v>1</v>
      </c>
      <c r="M62" s="34">
        <v>0</v>
      </c>
      <c r="N62" s="17">
        <f t="shared" si="29"/>
        <v>6</v>
      </c>
      <c r="O62" s="34">
        <v>6</v>
      </c>
      <c r="P62" s="34">
        <v>0</v>
      </c>
    </row>
    <row r="63" spans="2:16" s="9" customFormat="1" ht="18.75" customHeight="1">
      <c r="B63" s="15"/>
      <c r="C63" s="30" t="s">
        <v>89</v>
      </c>
      <c r="D63" s="17">
        <f>SUM(E63:F63)</f>
        <v>0</v>
      </c>
      <c r="E63" s="16">
        <v>0</v>
      </c>
      <c r="F63" s="33">
        <v>0</v>
      </c>
      <c r="G63" s="59">
        <f>SUM(H63:I63)</f>
        <v>12</v>
      </c>
      <c r="H63" s="50">
        <v>5</v>
      </c>
      <c r="I63" s="50">
        <v>7</v>
      </c>
      <c r="J63" s="18">
        <f>SUM(K63+N63)</f>
        <v>8</v>
      </c>
      <c r="K63" s="17">
        <f>SUM(L63:M63)</f>
        <v>3</v>
      </c>
      <c r="L63" s="34">
        <v>2</v>
      </c>
      <c r="M63" s="34">
        <v>1</v>
      </c>
      <c r="N63" s="17">
        <f>SUM(O63:P63)</f>
        <v>5</v>
      </c>
      <c r="O63" s="34">
        <v>4</v>
      </c>
      <c r="P63" s="34">
        <v>1</v>
      </c>
    </row>
    <row r="64" spans="2:16" s="9" customFormat="1" ht="15.75">
      <c r="B64" s="15"/>
      <c r="C64" s="69" t="s">
        <v>88</v>
      </c>
      <c r="D64" s="73">
        <f t="shared" ref="D64:P64" si="30">SUM(D58:D63)</f>
        <v>0</v>
      </c>
      <c r="E64" s="73">
        <f t="shared" si="30"/>
        <v>0</v>
      </c>
      <c r="F64" s="73">
        <f t="shared" si="30"/>
        <v>0</v>
      </c>
      <c r="G64" s="72">
        <f t="shared" si="30"/>
        <v>93</v>
      </c>
      <c r="H64" s="82">
        <f t="shared" si="30"/>
        <v>35</v>
      </c>
      <c r="I64" s="82">
        <f t="shared" si="30"/>
        <v>58</v>
      </c>
      <c r="J64" s="72">
        <f>SUM(J58:J63)</f>
        <v>52</v>
      </c>
      <c r="K64" s="71">
        <f t="shared" si="30"/>
        <v>19</v>
      </c>
      <c r="L64" s="82">
        <f t="shared" si="30"/>
        <v>17</v>
      </c>
      <c r="M64" s="82">
        <f t="shared" si="30"/>
        <v>2</v>
      </c>
      <c r="N64" s="71">
        <f>SUM(N58:N63)</f>
        <v>33</v>
      </c>
      <c r="O64" s="82">
        <f t="shared" si="30"/>
        <v>27</v>
      </c>
      <c r="P64" s="82">
        <f t="shared" si="30"/>
        <v>6</v>
      </c>
    </row>
    <row r="65" spans="2:16" s="9" customFormat="1" ht="15.75">
      <c r="B65" s="15"/>
      <c r="C65" s="30" t="s">
        <v>18</v>
      </c>
      <c r="D65" s="17">
        <f>SUM(E65:F65)</f>
        <v>0</v>
      </c>
      <c r="E65" s="16">
        <v>0</v>
      </c>
      <c r="F65" s="33">
        <v>0</v>
      </c>
      <c r="G65" s="59">
        <f>SUM(H65:I65)</f>
        <v>31</v>
      </c>
      <c r="H65" s="34">
        <v>10</v>
      </c>
      <c r="I65" s="34">
        <v>21</v>
      </c>
      <c r="J65" s="18">
        <f>SUM(K65+N65)</f>
        <v>3</v>
      </c>
      <c r="K65" s="17">
        <f>SUM(L65:M65)</f>
        <v>0</v>
      </c>
      <c r="L65" s="34">
        <v>0</v>
      </c>
      <c r="M65" s="34">
        <v>0</v>
      </c>
      <c r="N65" s="17">
        <f>SUM(O65:P65)</f>
        <v>3</v>
      </c>
      <c r="O65" s="34">
        <v>2</v>
      </c>
      <c r="P65" s="34">
        <v>1</v>
      </c>
    </row>
    <row r="66" spans="2:16" s="9" customFormat="1" ht="18" customHeight="1">
      <c r="B66" s="15"/>
      <c r="C66" s="84" t="s">
        <v>87</v>
      </c>
      <c r="D66" s="17">
        <f>SUM(E66:F66)</f>
        <v>0</v>
      </c>
      <c r="E66" s="16">
        <v>0</v>
      </c>
      <c r="F66" s="33">
        <v>0</v>
      </c>
      <c r="G66" s="59">
        <f>SUM(H66:I66)</f>
        <v>3</v>
      </c>
      <c r="H66" s="34">
        <v>0</v>
      </c>
      <c r="I66" s="34">
        <v>3</v>
      </c>
      <c r="J66" s="18">
        <f>SUM(K66+N66)</f>
        <v>1</v>
      </c>
      <c r="K66" s="17">
        <f>SUM(L66:M66)</f>
        <v>0</v>
      </c>
      <c r="L66" s="34">
        <v>0</v>
      </c>
      <c r="M66" s="34">
        <v>0</v>
      </c>
      <c r="N66" s="17">
        <f>SUM(O66:P66)</f>
        <v>1</v>
      </c>
      <c r="O66" s="34">
        <v>1</v>
      </c>
      <c r="P66" s="34">
        <v>0</v>
      </c>
    </row>
    <row r="67" spans="2:16" s="9" customFormat="1" ht="15.75">
      <c r="B67" s="15"/>
      <c r="C67" s="84" t="s">
        <v>86</v>
      </c>
      <c r="D67" s="17">
        <f>SUM(E67:F67)</f>
        <v>0</v>
      </c>
      <c r="E67" s="16">
        <v>0</v>
      </c>
      <c r="F67" s="33">
        <v>0</v>
      </c>
      <c r="G67" s="59">
        <f>SUM(H67:I67)</f>
        <v>10</v>
      </c>
      <c r="H67" s="16">
        <v>4</v>
      </c>
      <c r="I67" s="16">
        <v>6</v>
      </c>
      <c r="J67" s="18">
        <f>SUM(K67+N67)</f>
        <v>7</v>
      </c>
      <c r="K67" s="17">
        <f>SUM(L67:M67)</f>
        <v>2</v>
      </c>
      <c r="L67" s="16">
        <v>2</v>
      </c>
      <c r="M67" s="16">
        <v>0</v>
      </c>
      <c r="N67" s="17">
        <f>SUM(O67:P67)</f>
        <v>5</v>
      </c>
      <c r="O67" s="16">
        <v>3</v>
      </c>
      <c r="P67" s="16">
        <v>2</v>
      </c>
    </row>
    <row r="68" spans="2:16" s="9" customFormat="1" ht="15.75">
      <c r="B68" s="15"/>
      <c r="C68" s="84" t="s">
        <v>183</v>
      </c>
      <c r="D68" s="17">
        <f>SUM(E68:F68)</f>
        <v>0</v>
      </c>
      <c r="E68" s="16">
        <v>0</v>
      </c>
      <c r="F68" s="33">
        <v>0</v>
      </c>
      <c r="G68" s="59">
        <f>SUM(H68:I68)</f>
        <v>10</v>
      </c>
      <c r="H68" s="16">
        <v>6</v>
      </c>
      <c r="I68" s="16">
        <v>4</v>
      </c>
      <c r="J68" s="18">
        <f>SUM(K68+N68)</f>
        <v>4</v>
      </c>
      <c r="K68" s="17">
        <f>SUM(L68:M68)</f>
        <v>2</v>
      </c>
      <c r="L68" s="16">
        <v>2</v>
      </c>
      <c r="M68" s="16">
        <v>0</v>
      </c>
      <c r="N68" s="17">
        <f>SUM(O68:P68)</f>
        <v>2</v>
      </c>
      <c r="O68" s="16">
        <v>2</v>
      </c>
      <c r="P68" s="16">
        <v>0</v>
      </c>
    </row>
    <row r="69" spans="2:16" s="9" customFormat="1" ht="15.75">
      <c r="B69" s="15"/>
      <c r="C69" s="69" t="s">
        <v>85</v>
      </c>
      <c r="D69" s="70">
        <f t="shared" ref="D69:P69" si="31">SUM(D65:D68)</f>
        <v>0</v>
      </c>
      <c r="E69" s="70">
        <f t="shared" si="31"/>
        <v>0</v>
      </c>
      <c r="F69" s="70">
        <f t="shared" si="31"/>
        <v>0</v>
      </c>
      <c r="G69" s="72">
        <f t="shared" si="31"/>
        <v>54</v>
      </c>
      <c r="H69" s="73">
        <f t="shared" si="31"/>
        <v>20</v>
      </c>
      <c r="I69" s="73">
        <f t="shared" si="31"/>
        <v>34</v>
      </c>
      <c r="J69" s="72">
        <f t="shared" si="31"/>
        <v>15</v>
      </c>
      <c r="K69" s="71">
        <f t="shared" si="31"/>
        <v>4</v>
      </c>
      <c r="L69" s="73">
        <f t="shared" si="31"/>
        <v>4</v>
      </c>
      <c r="M69" s="73">
        <f t="shared" si="31"/>
        <v>0</v>
      </c>
      <c r="N69" s="71">
        <f t="shared" si="31"/>
        <v>11</v>
      </c>
      <c r="O69" s="73">
        <f t="shared" si="31"/>
        <v>8</v>
      </c>
      <c r="P69" s="73">
        <f t="shared" si="31"/>
        <v>3</v>
      </c>
    </row>
    <row r="70" spans="2:16" s="9" customFormat="1" ht="15.75">
      <c r="B70" s="15"/>
      <c r="C70" s="30" t="s">
        <v>18</v>
      </c>
      <c r="D70" s="17">
        <f>SUM(E70:F70)</f>
        <v>0</v>
      </c>
      <c r="E70" s="16">
        <v>0</v>
      </c>
      <c r="F70" s="19">
        <v>0</v>
      </c>
      <c r="G70" s="59">
        <f>SUM(H70:I70)</f>
        <v>43</v>
      </c>
      <c r="H70" s="16">
        <v>17</v>
      </c>
      <c r="I70" s="16">
        <v>26</v>
      </c>
      <c r="J70" s="18">
        <f>SUM(K70+N70)</f>
        <v>17</v>
      </c>
      <c r="K70" s="17">
        <f>SUM(L70:M70)</f>
        <v>3</v>
      </c>
      <c r="L70" s="16">
        <v>2</v>
      </c>
      <c r="M70" s="16">
        <v>1</v>
      </c>
      <c r="N70" s="17">
        <f>SUM(O70:P70)</f>
        <v>14</v>
      </c>
      <c r="O70" s="16">
        <v>13</v>
      </c>
      <c r="P70" s="16">
        <v>1</v>
      </c>
    </row>
    <row r="71" spans="2:16" s="9" customFormat="1" ht="15.75">
      <c r="B71" s="15"/>
      <c r="C71" s="84" t="s">
        <v>84</v>
      </c>
      <c r="D71" s="17">
        <f>SUM(E71:F71)</f>
        <v>0</v>
      </c>
      <c r="E71" s="16">
        <v>0</v>
      </c>
      <c r="F71" s="19">
        <v>0</v>
      </c>
      <c r="G71" s="59">
        <f>SUM(H71:I71)</f>
        <v>137</v>
      </c>
      <c r="H71" s="16">
        <v>45</v>
      </c>
      <c r="I71" s="16">
        <v>92</v>
      </c>
      <c r="J71" s="18">
        <f>SUM(K71+N71)</f>
        <v>62</v>
      </c>
      <c r="K71" s="17">
        <f>SUM(L71:M71)</f>
        <v>26</v>
      </c>
      <c r="L71" s="16">
        <v>21</v>
      </c>
      <c r="M71" s="16">
        <v>5</v>
      </c>
      <c r="N71" s="17">
        <f>SUM(O71:P71)</f>
        <v>36</v>
      </c>
      <c r="O71" s="16">
        <v>27</v>
      </c>
      <c r="P71" s="16">
        <v>9</v>
      </c>
    </row>
    <row r="72" spans="2:16" s="9" customFormat="1" ht="15.75">
      <c r="B72" s="15"/>
      <c r="C72" s="30" t="s">
        <v>83</v>
      </c>
      <c r="D72" s="17">
        <f>SUM(E72:F72)</f>
        <v>0</v>
      </c>
      <c r="E72" s="16">
        <v>0</v>
      </c>
      <c r="F72" s="19">
        <v>0</v>
      </c>
      <c r="G72" s="59">
        <f>SUM(H72:I72)</f>
        <v>13</v>
      </c>
      <c r="H72" s="16">
        <v>5</v>
      </c>
      <c r="I72" s="16">
        <v>8</v>
      </c>
      <c r="J72" s="18">
        <f>SUM(K72+N72)</f>
        <v>1</v>
      </c>
      <c r="K72" s="17">
        <f>SUM(L72:M72)</f>
        <v>1</v>
      </c>
      <c r="L72" s="16">
        <v>1</v>
      </c>
      <c r="M72" s="16">
        <v>0</v>
      </c>
      <c r="N72" s="17">
        <f>SUM(O72:P72)</f>
        <v>0</v>
      </c>
      <c r="O72" s="16">
        <v>0</v>
      </c>
      <c r="P72" s="16">
        <v>0</v>
      </c>
    </row>
    <row r="73" spans="2:16" s="9" customFormat="1" ht="15.75">
      <c r="B73" s="15"/>
      <c r="C73" s="30" t="s">
        <v>82</v>
      </c>
      <c r="D73" s="17">
        <f>SUM(E73:F73)</f>
        <v>0</v>
      </c>
      <c r="E73" s="16">
        <v>0</v>
      </c>
      <c r="F73" s="19">
        <v>0</v>
      </c>
      <c r="G73" s="59">
        <f>SUM(H73:I73)</f>
        <v>40</v>
      </c>
      <c r="H73" s="16">
        <v>15</v>
      </c>
      <c r="I73" s="16">
        <v>25</v>
      </c>
      <c r="J73" s="18">
        <f>SUM(K73+N73)</f>
        <v>40</v>
      </c>
      <c r="K73" s="17">
        <f>SUM(L73:M73)</f>
        <v>15</v>
      </c>
      <c r="L73" s="16">
        <v>11</v>
      </c>
      <c r="M73" s="16">
        <v>4</v>
      </c>
      <c r="N73" s="17">
        <f>SUM(O73:P73)</f>
        <v>25</v>
      </c>
      <c r="O73" s="16">
        <v>14</v>
      </c>
      <c r="P73" s="16">
        <v>11</v>
      </c>
    </row>
    <row r="74" spans="2:16" s="9" customFormat="1" ht="15.75">
      <c r="B74" s="15"/>
      <c r="C74" s="30" t="s">
        <v>63</v>
      </c>
      <c r="D74" s="17">
        <f>SUM(E74:F74)</f>
        <v>0</v>
      </c>
      <c r="E74" s="31">
        <v>0</v>
      </c>
      <c r="F74" s="56">
        <v>0</v>
      </c>
      <c r="G74" s="59">
        <f>SUM(H74:I74)</f>
        <v>0</v>
      </c>
      <c r="H74" s="31">
        <v>0</v>
      </c>
      <c r="I74" s="31">
        <v>0</v>
      </c>
      <c r="J74" s="57">
        <f>SUM(K74+N74)</f>
        <v>0</v>
      </c>
      <c r="K74" s="17">
        <f>SUM(L74:M74)</f>
        <v>0</v>
      </c>
      <c r="L74" s="31">
        <v>0</v>
      </c>
      <c r="M74" s="31">
        <v>0</v>
      </c>
      <c r="N74" s="17">
        <f>SUM(O74:P74)</f>
        <v>0</v>
      </c>
      <c r="O74" s="31">
        <v>0</v>
      </c>
      <c r="P74" s="31">
        <v>0</v>
      </c>
    </row>
    <row r="75" spans="2:16" s="9" customFormat="1" ht="15.75">
      <c r="B75" s="15"/>
      <c r="C75" s="69" t="s">
        <v>81</v>
      </c>
      <c r="D75" s="70">
        <f t="shared" ref="D75:P75" si="32">SUM(D70:D74)</f>
        <v>0</v>
      </c>
      <c r="E75" s="70">
        <f t="shared" si="32"/>
        <v>0</v>
      </c>
      <c r="F75" s="70">
        <f t="shared" si="32"/>
        <v>0</v>
      </c>
      <c r="G75" s="72">
        <f t="shared" si="32"/>
        <v>233</v>
      </c>
      <c r="H75" s="73">
        <f t="shared" si="32"/>
        <v>82</v>
      </c>
      <c r="I75" s="73">
        <f t="shared" si="32"/>
        <v>151</v>
      </c>
      <c r="J75" s="72">
        <f>SUM(J70:J74)</f>
        <v>120</v>
      </c>
      <c r="K75" s="71">
        <f t="shared" si="32"/>
        <v>45</v>
      </c>
      <c r="L75" s="73">
        <f t="shared" si="32"/>
        <v>35</v>
      </c>
      <c r="M75" s="73">
        <f t="shared" si="32"/>
        <v>10</v>
      </c>
      <c r="N75" s="71">
        <f t="shared" si="32"/>
        <v>75</v>
      </c>
      <c r="O75" s="73">
        <f t="shared" si="32"/>
        <v>54</v>
      </c>
      <c r="P75" s="73">
        <f t="shared" si="32"/>
        <v>21</v>
      </c>
    </row>
    <row r="76" spans="2:16" s="9" customFormat="1" ht="15.75">
      <c r="B76" s="15"/>
      <c r="C76" s="21" t="s">
        <v>18</v>
      </c>
      <c r="D76" s="17">
        <f>SUM(E76:F76)</f>
        <v>0</v>
      </c>
      <c r="E76" s="16">
        <v>0</v>
      </c>
      <c r="F76" s="19">
        <v>0</v>
      </c>
      <c r="G76" s="59">
        <f>SUM(H76:I76)</f>
        <v>35</v>
      </c>
      <c r="H76" s="16">
        <v>13</v>
      </c>
      <c r="I76" s="16">
        <v>22</v>
      </c>
      <c r="J76" s="18">
        <f>SUM(K76+N76)</f>
        <v>4</v>
      </c>
      <c r="K76" s="17">
        <f>SUM(L76:M76)</f>
        <v>1</v>
      </c>
      <c r="L76" s="16">
        <v>1</v>
      </c>
      <c r="M76" s="16">
        <v>0</v>
      </c>
      <c r="N76" s="17">
        <f>SUM(O76:P76)</f>
        <v>3</v>
      </c>
      <c r="O76" s="16">
        <v>2</v>
      </c>
      <c r="P76" s="16">
        <v>1</v>
      </c>
    </row>
    <row r="77" spans="2:16" s="9" customFormat="1" ht="15.75">
      <c r="B77" s="15"/>
      <c r="C77" s="21" t="s">
        <v>160</v>
      </c>
      <c r="D77" s="17">
        <f>E77+F77</f>
        <v>0</v>
      </c>
      <c r="E77" s="16">
        <v>0</v>
      </c>
      <c r="F77" s="19">
        <v>0</v>
      </c>
      <c r="G77" s="59">
        <f>H77+I77</f>
        <v>4</v>
      </c>
      <c r="H77" s="16">
        <v>0</v>
      </c>
      <c r="I77" s="16">
        <v>4</v>
      </c>
      <c r="J77" s="18">
        <f>K77+N77</f>
        <v>0</v>
      </c>
      <c r="K77" s="17">
        <f>L77+M77</f>
        <v>0</v>
      </c>
      <c r="L77" s="16">
        <v>0</v>
      </c>
      <c r="M77" s="16">
        <v>0</v>
      </c>
      <c r="N77" s="17">
        <f>O77+P77</f>
        <v>0</v>
      </c>
      <c r="O77" s="16">
        <v>0</v>
      </c>
      <c r="P77" s="16">
        <v>0</v>
      </c>
    </row>
    <row r="78" spans="2:16" s="9" customFormat="1" ht="15.75">
      <c r="B78" s="15"/>
      <c r="C78" s="21" t="s">
        <v>184</v>
      </c>
      <c r="D78" s="17">
        <f>SUM(E78:F78)</f>
        <v>0</v>
      </c>
      <c r="E78" s="16">
        <v>0</v>
      </c>
      <c r="F78" s="19">
        <v>0</v>
      </c>
      <c r="G78" s="59">
        <f>SUM(H78:I78)</f>
        <v>10</v>
      </c>
      <c r="H78" s="16">
        <v>3</v>
      </c>
      <c r="I78" s="16">
        <v>7</v>
      </c>
      <c r="J78" s="18">
        <f>SUM(K78+N78)</f>
        <v>0</v>
      </c>
      <c r="K78" s="17">
        <f>SUM(L78:M78)</f>
        <v>0</v>
      </c>
      <c r="L78" s="16">
        <v>0</v>
      </c>
      <c r="M78" s="16">
        <v>0</v>
      </c>
      <c r="N78" s="17">
        <f>SUM(O78:P78)</f>
        <v>0</v>
      </c>
      <c r="O78" s="16">
        <v>0</v>
      </c>
      <c r="P78" s="16">
        <v>0</v>
      </c>
    </row>
    <row r="79" spans="2:16" s="9" customFormat="1" ht="15.75">
      <c r="B79" s="15"/>
      <c r="C79" s="30" t="s">
        <v>80</v>
      </c>
      <c r="D79" s="17">
        <f>SUM(E79:F79)</f>
        <v>0</v>
      </c>
      <c r="E79" s="16">
        <v>0</v>
      </c>
      <c r="F79" s="19">
        <v>0</v>
      </c>
      <c r="G79" s="59">
        <f>SUM(H79:I79)</f>
        <v>4</v>
      </c>
      <c r="H79" s="16">
        <v>2</v>
      </c>
      <c r="I79" s="16">
        <v>2</v>
      </c>
      <c r="J79" s="18">
        <f>SUM(K79+N79)</f>
        <v>4</v>
      </c>
      <c r="K79" s="17">
        <f>SUM(L79:M79)</f>
        <v>2</v>
      </c>
      <c r="L79" s="16">
        <v>2</v>
      </c>
      <c r="M79" s="16">
        <v>0</v>
      </c>
      <c r="N79" s="17">
        <f>SUM(O79:P79)</f>
        <v>2</v>
      </c>
      <c r="O79" s="16">
        <v>2</v>
      </c>
      <c r="P79" s="16">
        <v>0</v>
      </c>
    </row>
    <row r="80" spans="2:16" s="9" customFormat="1" ht="15.75">
      <c r="B80" s="15"/>
      <c r="C80" s="30" t="s">
        <v>185</v>
      </c>
      <c r="D80" s="16">
        <v>0</v>
      </c>
      <c r="E80" s="16">
        <v>0</v>
      </c>
      <c r="F80" s="16">
        <v>0</v>
      </c>
      <c r="G80" s="60">
        <v>0</v>
      </c>
      <c r="H80" s="16">
        <v>0</v>
      </c>
      <c r="I80" s="16">
        <v>0</v>
      </c>
      <c r="J80" s="60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</row>
    <row r="81" spans="2:16" s="9" customFormat="1" ht="15.75">
      <c r="B81" s="15"/>
      <c r="C81" s="30" t="s">
        <v>161</v>
      </c>
      <c r="D81" s="16">
        <v>0</v>
      </c>
      <c r="E81" s="16">
        <v>0</v>
      </c>
      <c r="F81" s="16">
        <v>0</v>
      </c>
      <c r="G81" s="60">
        <f>H81+I81</f>
        <v>1</v>
      </c>
      <c r="H81" s="16">
        <v>0</v>
      </c>
      <c r="I81" s="16">
        <v>1</v>
      </c>
      <c r="J81" s="60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</row>
    <row r="82" spans="2:16" s="9" customFormat="1" ht="15.75">
      <c r="B82" s="15"/>
      <c r="C82" s="30" t="s">
        <v>162</v>
      </c>
      <c r="D82" s="16">
        <f>E82+F82</f>
        <v>0</v>
      </c>
      <c r="E82" s="16">
        <v>0</v>
      </c>
      <c r="F82" s="16">
        <v>0</v>
      </c>
      <c r="G82" s="60">
        <f>H82+I82</f>
        <v>8</v>
      </c>
      <c r="H82" s="16">
        <v>3</v>
      </c>
      <c r="I82" s="16">
        <v>5</v>
      </c>
      <c r="J82" s="60">
        <f>N82+K82</f>
        <v>5</v>
      </c>
      <c r="K82" s="16">
        <f>L82+M82</f>
        <v>2</v>
      </c>
      <c r="L82" s="16">
        <v>1</v>
      </c>
      <c r="M82" s="16">
        <v>1</v>
      </c>
      <c r="N82" s="16">
        <f>O82+P82</f>
        <v>3</v>
      </c>
      <c r="O82" s="16">
        <v>2</v>
      </c>
      <c r="P82" s="16">
        <v>1</v>
      </c>
    </row>
    <row r="83" spans="2:16" s="9" customFormat="1" ht="15.75">
      <c r="B83" s="15"/>
      <c r="C83" s="30" t="s">
        <v>163</v>
      </c>
      <c r="D83" s="16">
        <f t="shared" ref="D83:P83" si="33">E83+F83</f>
        <v>0</v>
      </c>
      <c r="E83" s="16">
        <f t="shared" si="33"/>
        <v>0</v>
      </c>
      <c r="F83" s="16">
        <f t="shared" si="33"/>
        <v>0</v>
      </c>
      <c r="G83" s="60">
        <f t="shared" si="33"/>
        <v>0</v>
      </c>
      <c r="H83" s="16">
        <f t="shared" si="33"/>
        <v>0</v>
      </c>
      <c r="I83" s="16">
        <f t="shared" si="33"/>
        <v>0</v>
      </c>
      <c r="J83" s="60">
        <f t="shared" si="33"/>
        <v>0</v>
      </c>
      <c r="K83" s="16">
        <f t="shared" si="33"/>
        <v>0</v>
      </c>
      <c r="L83" s="16">
        <f t="shared" si="33"/>
        <v>0</v>
      </c>
      <c r="M83" s="16">
        <f t="shared" si="33"/>
        <v>0</v>
      </c>
      <c r="N83" s="16">
        <f t="shared" si="33"/>
        <v>0</v>
      </c>
      <c r="O83" s="16">
        <f t="shared" si="33"/>
        <v>0</v>
      </c>
      <c r="P83" s="16">
        <f t="shared" si="33"/>
        <v>0</v>
      </c>
    </row>
    <row r="84" spans="2:16" s="9" customFormat="1" ht="15.75">
      <c r="B84" s="15"/>
      <c r="C84" s="30" t="s">
        <v>164</v>
      </c>
      <c r="D84" s="16">
        <f>E84+F84</f>
        <v>0</v>
      </c>
      <c r="E84" s="16">
        <v>0</v>
      </c>
      <c r="F84" s="16">
        <v>0</v>
      </c>
      <c r="G84" s="60">
        <f>H84+I84</f>
        <v>1</v>
      </c>
      <c r="H84" s="16">
        <v>0</v>
      </c>
      <c r="I84" s="16">
        <v>1</v>
      </c>
      <c r="J84" s="60">
        <f>K84+N84</f>
        <v>1</v>
      </c>
      <c r="K84" s="16">
        <f>L84+M84</f>
        <v>0</v>
      </c>
      <c r="L84" s="16">
        <v>0</v>
      </c>
      <c r="M84" s="16">
        <v>0</v>
      </c>
      <c r="N84" s="16">
        <f>O84+P84</f>
        <v>1</v>
      </c>
      <c r="O84" s="16">
        <v>1</v>
      </c>
      <c r="P84" s="16">
        <v>0</v>
      </c>
    </row>
    <row r="85" spans="2:16" s="9" customFormat="1" ht="15.75">
      <c r="B85" s="15"/>
      <c r="C85" s="30" t="s">
        <v>174</v>
      </c>
      <c r="D85" s="16">
        <f t="shared" ref="D85:P85" si="34">E85+F85</f>
        <v>0</v>
      </c>
      <c r="E85" s="16">
        <f t="shared" si="34"/>
        <v>0</v>
      </c>
      <c r="F85" s="16">
        <f t="shared" si="34"/>
        <v>0</v>
      </c>
      <c r="G85" s="16">
        <f t="shared" si="34"/>
        <v>0</v>
      </c>
      <c r="H85" s="16">
        <f t="shared" si="34"/>
        <v>0</v>
      </c>
      <c r="I85" s="16">
        <f t="shared" si="34"/>
        <v>0</v>
      </c>
      <c r="J85" s="16">
        <f t="shared" si="34"/>
        <v>0</v>
      </c>
      <c r="K85" s="16">
        <f t="shared" si="34"/>
        <v>0</v>
      </c>
      <c r="L85" s="16">
        <f t="shared" si="34"/>
        <v>0</v>
      </c>
      <c r="M85" s="16">
        <f t="shared" si="34"/>
        <v>0</v>
      </c>
      <c r="N85" s="16">
        <f t="shared" si="34"/>
        <v>0</v>
      </c>
      <c r="O85" s="16">
        <f t="shared" si="34"/>
        <v>0</v>
      </c>
      <c r="P85" s="16">
        <f t="shared" si="34"/>
        <v>0</v>
      </c>
    </row>
    <row r="86" spans="2:16" s="9" customFormat="1" ht="15.75">
      <c r="B86" s="15"/>
      <c r="C86" s="30" t="s">
        <v>175</v>
      </c>
      <c r="D86" s="16">
        <f t="shared" ref="D86:P86" si="35">E86+F86</f>
        <v>0</v>
      </c>
      <c r="E86" s="16">
        <f t="shared" si="35"/>
        <v>0</v>
      </c>
      <c r="F86" s="16">
        <f t="shared" si="35"/>
        <v>0</v>
      </c>
      <c r="G86" s="16">
        <f t="shared" si="35"/>
        <v>0</v>
      </c>
      <c r="H86" s="16">
        <f t="shared" si="35"/>
        <v>0</v>
      </c>
      <c r="I86" s="16">
        <f t="shared" si="35"/>
        <v>0</v>
      </c>
      <c r="J86" s="16">
        <f t="shared" si="35"/>
        <v>0</v>
      </c>
      <c r="K86" s="16">
        <f t="shared" si="35"/>
        <v>0</v>
      </c>
      <c r="L86" s="16">
        <f t="shared" si="35"/>
        <v>0</v>
      </c>
      <c r="M86" s="16">
        <f t="shared" si="35"/>
        <v>0</v>
      </c>
      <c r="N86" s="16">
        <f t="shared" si="35"/>
        <v>0</v>
      </c>
      <c r="O86" s="16">
        <f t="shared" si="35"/>
        <v>0</v>
      </c>
      <c r="P86" s="16">
        <f t="shared" si="35"/>
        <v>0</v>
      </c>
    </row>
    <row r="87" spans="2:16" s="9" customFormat="1" ht="15.75">
      <c r="B87" s="15"/>
      <c r="C87" s="78" t="s">
        <v>79</v>
      </c>
      <c r="D87" s="73">
        <f t="shared" ref="D87:F87" si="36">SUM(D76:D79)</f>
        <v>0</v>
      </c>
      <c r="E87" s="73">
        <f t="shared" si="36"/>
        <v>0</v>
      </c>
      <c r="F87" s="73">
        <f t="shared" si="36"/>
        <v>0</v>
      </c>
      <c r="G87" s="72">
        <f>G76+G77+G78+G79+G80+G81+G82+G83+G84</f>
        <v>63</v>
      </c>
      <c r="H87" s="73">
        <f t="shared" ref="H87:P87" si="37">SUM(H76:H84)</f>
        <v>21</v>
      </c>
      <c r="I87" s="73">
        <f t="shared" si="37"/>
        <v>42</v>
      </c>
      <c r="J87" s="72">
        <f t="shared" si="37"/>
        <v>14</v>
      </c>
      <c r="K87" s="71">
        <f t="shared" si="37"/>
        <v>5</v>
      </c>
      <c r="L87" s="73">
        <f t="shared" si="37"/>
        <v>4</v>
      </c>
      <c r="M87" s="73">
        <f t="shared" si="37"/>
        <v>1</v>
      </c>
      <c r="N87" s="71">
        <f t="shared" si="37"/>
        <v>9</v>
      </c>
      <c r="O87" s="73">
        <f t="shared" si="37"/>
        <v>7</v>
      </c>
      <c r="P87" s="73">
        <f t="shared" si="37"/>
        <v>2</v>
      </c>
    </row>
    <row r="88" spans="2:16" s="9" customFormat="1" ht="15.75">
      <c r="B88" s="15"/>
      <c r="C88" s="21" t="s">
        <v>18</v>
      </c>
      <c r="D88" s="17">
        <f t="shared" ref="D88:D94" si="38">SUM(E88:F88)</f>
        <v>0</v>
      </c>
      <c r="E88" s="16">
        <v>0</v>
      </c>
      <c r="F88" s="19">
        <v>0</v>
      </c>
      <c r="G88" s="59">
        <f t="shared" ref="G88:G94" si="39">SUM(H88:I88)</f>
        <v>50</v>
      </c>
      <c r="H88" s="16">
        <v>10</v>
      </c>
      <c r="I88" s="16">
        <v>40</v>
      </c>
      <c r="J88" s="18">
        <f t="shared" ref="J88:J94" si="40">SUM(K88+N88)</f>
        <v>44</v>
      </c>
      <c r="K88" s="17">
        <f t="shared" ref="K88:K94" si="41">SUM(L88:M88)</f>
        <v>7</v>
      </c>
      <c r="L88" s="16">
        <v>5</v>
      </c>
      <c r="M88" s="16">
        <v>2</v>
      </c>
      <c r="N88" s="17">
        <f t="shared" ref="N88:N94" si="42">SUM(O88:P88)</f>
        <v>37</v>
      </c>
      <c r="O88" s="16">
        <v>29</v>
      </c>
      <c r="P88" s="16">
        <v>8</v>
      </c>
    </row>
    <row r="89" spans="2:16" s="9" customFormat="1" ht="15.75">
      <c r="B89" s="15"/>
      <c r="C89" s="20" t="s">
        <v>78</v>
      </c>
      <c r="D89" s="17">
        <f t="shared" si="38"/>
        <v>0</v>
      </c>
      <c r="E89" s="16">
        <v>0</v>
      </c>
      <c r="F89" s="19">
        <v>0</v>
      </c>
      <c r="G89" s="59">
        <f t="shared" si="39"/>
        <v>62</v>
      </c>
      <c r="H89" s="16">
        <v>12</v>
      </c>
      <c r="I89" s="16">
        <v>50</v>
      </c>
      <c r="J89" s="18">
        <f t="shared" si="40"/>
        <v>62</v>
      </c>
      <c r="K89" s="17">
        <f t="shared" si="41"/>
        <v>12</v>
      </c>
      <c r="L89" s="16">
        <v>10</v>
      </c>
      <c r="M89" s="16">
        <v>2</v>
      </c>
      <c r="N89" s="17">
        <f t="shared" si="42"/>
        <v>50</v>
      </c>
      <c r="O89" s="16">
        <v>42</v>
      </c>
      <c r="P89" s="16">
        <v>8</v>
      </c>
    </row>
    <row r="90" spans="2:16" s="9" customFormat="1" ht="15.75">
      <c r="B90" s="15"/>
      <c r="C90" s="21" t="s">
        <v>77</v>
      </c>
      <c r="D90" s="17">
        <f t="shared" si="38"/>
        <v>0</v>
      </c>
      <c r="E90" s="16">
        <v>0</v>
      </c>
      <c r="F90" s="19">
        <v>0</v>
      </c>
      <c r="G90" s="59">
        <f t="shared" si="39"/>
        <v>30</v>
      </c>
      <c r="H90" s="16">
        <v>6</v>
      </c>
      <c r="I90" s="16">
        <v>24</v>
      </c>
      <c r="J90" s="18">
        <f t="shared" si="40"/>
        <v>30</v>
      </c>
      <c r="K90" s="17">
        <f t="shared" si="41"/>
        <v>6</v>
      </c>
      <c r="L90" s="16">
        <v>5</v>
      </c>
      <c r="M90" s="16">
        <v>1</v>
      </c>
      <c r="N90" s="17">
        <f t="shared" si="42"/>
        <v>24</v>
      </c>
      <c r="O90" s="16">
        <v>18</v>
      </c>
      <c r="P90" s="16">
        <v>6</v>
      </c>
    </row>
    <row r="91" spans="2:16" s="9" customFormat="1" ht="15.75">
      <c r="B91" s="15"/>
      <c r="C91" s="21" t="s">
        <v>76</v>
      </c>
      <c r="D91" s="17">
        <f t="shared" si="38"/>
        <v>0</v>
      </c>
      <c r="E91" s="16">
        <v>0</v>
      </c>
      <c r="F91" s="19">
        <v>0</v>
      </c>
      <c r="G91" s="59">
        <f t="shared" si="39"/>
        <v>4</v>
      </c>
      <c r="H91" s="16">
        <v>0</v>
      </c>
      <c r="I91" s="16">
        <v>4</v>
      </c>
      <c r="J91" s="18">
        <f t="shared" si="40"/>
        <v>4</v>
      </c>
      <c r="K91" s="17">
        <f t="shared" si="41"/>
        <v>0</v>
      </c>
      <c r="L91" s="16">
        <v>0</v>
      </c>
      <c r="M91" s="16">
        <v>0</v>
      </c>
      <c r="N91" s="17">
        <f t="shared" si="42"/>
        <v>4</v>
      </c>
      <c r="O91" s="16">
        <v>3</v>
      </c>
      <c r="P91" s="16">
        <v>1</v>
      </c>
    </row>
    <row r="92" spans="2:16" s="9" customFormat="1" ht="15.75">
      <c r="B92" s="15"/>
      <c r="C92" s="21" t="s">
        <v>54</v>
      </c>
      <c r="D92" s="17">
        <f t="shared" si="38"/>
        <v>0</v>
      </c>
      <c r="E92" s="16">
        <v>0</v>
      </c>
      <c r="F92" s="19">
        <v>0</v>
      </c>
      <c r="G92" s="59">
        <f t="shared" si="39"/>
        <v>10</v>
      </c>
      <c r="H92" s="16">
        <v>1</v>
      </c>
      <c r="I92" s="16">
        <v>9</v>
      </c>
      <c r="J92" s="18">
        <f t="shared" si="40"/>
        <v>9</v>
      </c>
      <c r="K92" s="17">
        <f t="shared" si="41"/>
        <v>1</v>
      </c>
      <c r="L92" s="16">
        <v>1</v>
      </c>
      <c r="M92" s="16">
        <v>0</v>
      </c>
      <c r="N92" s="17">
        <f t="shared" si="42"/>
        <v>8</v>
      </c>
      <c r="O92" s="16">
        <v>7</v>
      </c>
      <c r="P92" s="16">
        <v>1</v>
      </c>
    </row>
    <row r="93" spans="2:16" s="9" customFormat="1" ht="15.75">
      <c r="B93" s="15"/>
      <c r="C93" s="21" t="s">
        <v>141</v>
      </c>
      <c r="D93" s="17">
        <f t="shared" si="38"/>
        <v>0</v>
      </c>
      <c r="E93" s="16">
        <v>0</v>
      </c>
      <c r="F93" s="19">
        <v>0</v>
      </c>
      <c r="G93" s="59">
        <f t="shared" si="39"/>
        <v>8</v>
      </c>
      <c r="H93" s="16">
        <v>1</v>
      </c>
      <c r="I93" s="16">
        <v>7</v>
      </c>
      <c r="J93" s="18">
        <f t="shared" si="40"/>
        <v>7</v>
      </c>
      <c r="K93" s="17">
        <f t="shared" si="41"/>
        <v>1</v>
      </c>
      <c r="L93" s="16">
        <v>1</v>
      </c>
      <c r="M93" s="16">
        <v>0</v>
      </c>
      <c r="N93" s="17">
        <f t="shared" si="42"/>
        <v>6</v>
      </c>
      <c r="O93" s="16">
        <v>4</v>
      </c>
      <c r="P93" s="16">
        <v>2</v>
      </c>
    </row>
    <row r="94" spans="2:16" s="9" customFormat="1" ht="15.75">
      <c r="B94" s="15"/>
      <c r="C94" s="21" t="s">
        <v>75</v>
      </c>
      <c r="D94" s="17">
        <f t="shared" si="38"/>
        <v>0</v>
      </c>
      <c r="E94" s="16">
        <v>0</v>
      </c>
      <c r="F94" s="19">
        <v>0</v>
      </c>
      <c r="G94" s="59">
        <f t="shared" si="39"/>
        <v>7</v>
      </c>
      <c r="H94" s="16">
        <v>1</v>
      </c>
      <c r="I94" s="16">
        <v>6</v>
      </c>
      <c r="J94" s="18">
        <f t="shared" si="40"/>
        <v>6</v>
      </c>
      <c r="K94" s="17">
        <f t="shared" si="41"/>
        <v>1</v>
      </c>
      <c r="L94" s="16">
        <v>1</v>
      </c>
      <c r="M94" s="16">
        <v>0</v>
      </c>
      <c r="N94" s="17">
        <f t="shared" si="42"/>
        <v>5</v>
      </c>
      <c r="O94" s="16">
        <v>5</v>
      </c>
      <c r="P94" s="16">
        <v>0</v>
      </c>
    </row>
    <row r="95" spans="2:16" s="9" customFormat="1" ht="20.25" customHeight="1">
      <c r="B95" s="15"/>
      <c r="C95" s="78" t="s">
        <v>74</v>
      </c>
      <c r="D95" s="70">
        <f t="shared" ref="D95:P95" si="43">SUM(D88:D94)</f>
        <v>0</v>
      </c>
      <c r="E95" s="70">
        <f t="shared" si="43"/>
        <v>0</v>
      </c>
      <c r="F95" s="70">
        <f t="shared" si="43"/>
        <v>0</v>
      </c>
      <c r="G95" s="72">
        <f t="shared" si="43"/>
        <v>171</v>
      </c>
      <c r="H95" s="73">
        <f t="shared" si="43"/>
        <v>31</v>
      </c>
      <c r="I95" s="73">
        <f t="shared" si="43"/>
        <v>140</v>
      </c>
      <c r="J95" s="72">
        <f t="shared" si="43"/>
        <v>162</v>
      </c>
      <c r="K95" s="71">
        <f t="shared" si="43"/>
        <v>28</v>
      </c>
      <c r="L95" s="73">
        <f t="shared" si="43"/>
        <v>23</v>
      </c>
      <c r="M95" s="73">
        <f t="shared" si="43"/>
        <v>5</v>
      </c>
      <c r="N95" s="71">
        <f t="shared" si="43"/>
        <v>134</v>
      </c>
      <c r="O95" s="73">
        <f t="shared" si="43"/>
        <v>108</v>
      </c>
      <c r="P95" s="73">
        <f t="shared" si="43"/>
        <v>26</v>
      </c>
    </row>
    <row r="96" spans="2:16" s="9" customFormat="1" ht="15.75" customHeight="1">
      <c r="B96" s="15"/>
      <c r="C96" s="21" t="s">
        <v>18</v>
      </c>
      <c r="D96" s="17">
        <f t="shared" ref="D96:D102" si="44">SUM(E96:F96)</f>
        <v>0</v>
      </c>
      <c r="E96" s="16">
        <v>0</v>
      </c>
      <c r="F96" s="19">
        <v>0</v>
      </c>
      <c r="G96" s="59">
        <f t="shared" ref="G96:G102" si="45">SUM(H96:I96)</f>
        <v>35</v>
      </c>
      <c r="H96" s="16">
        <v>14</v>
      </c>
      <c r="I96" s="16">
        <v>21</v>
      </c>
      <c r="J96" s="18">
        <f t="shared" ref="J96:J102" si="46">SUM(K96+N96)</f>
        <v>15</v>
      </c>
      <c r="K96" s="17">
        <f t="shared" ref="K96:K102" si="47">SUM(L96:M96)</f>
        <v>5</v>
      </c>
      <c r="L96" s="16">
        <v>3</v>
      </c>
      <c r="M96" s="16">
        <v>2</v>
      </c>
      <c r="N96" s="17">
        <f t="shared" ref="N96:N102" si="48">SUM(O96:P96)</f>
        <v>10</v>
      </c>
      <c r="O96" s="16">
        <v>7</v>
      </c>
      <c r="P96" s="16">
        <v>3</v>
      </c>
    </row>
    <row r="97" spans="2:16" s="9" customFormat="1" ht="15.75" customHeight="1">
      <c r="B97" s="15"/>
      <c r="C97" s="21" t="s">
        <v>73</v>
      </c>
      <c r="D97" s="17">
        <f t="shared" si="44"/>
        <v>0</v>
      </c>
      <c r="E97" s="16">
        <v>0</v>
      </c>
      <c r="F97" s="19">
        <v>0</v>
      </c>
      <c r="G97" s="59">
        <f t="shared" si="45"/>
        <v>21</v>
      </c>
      <c r="H97" s="16">
        <v>8</v>
      </c>
      <c r="I97" s="16">
        <v>13</v>
      </c>
      <c r="J97" s="18">
        <f t="shared" si="46"/>
        <v>11</v>
      </c>
      <c r="K97" s="17">
        <f t="shared" si="47"/>
        <v>5</v>
      </c>
      <c r="L97" s="16">
        <v>4</v>
      </c>
      <c r="M97" s="16">
        <v>1</v>
      </c>
      <c r="N97" s="17">
        <f t="shared" si="48"/>
        <v>6</v>
      </c>
      <c r="O97" s="16">
        <v>2</v>
      </c>
      <c r="P97" s="16">
        <v>4</v>
      </c>
    </row>
    <row r="98" spans="2:16" s="9" customFormat="1" ht="15.75" customHeight="1">
      <c r="B98" s="15"/>
      <c r="C98" s="21" t="s">
        <v>72</v>
      </c>
      <c r="D98" s="17">
        <f t="shared" si="44"/>
        <v>0</v>
      </c>
      <c r="E98" s="16">
        <v>0</v>
      </c>
      <c r="F98" s="19">
        <v>0</v>
      </c>
      <c r="G98" s="59">
        <f t="shared" si="45"/>
        <v>9</v>
      </c>
      <c r="H98" s="16">
        <v>2</v>
      </c>
      <c r="I98" s="16">
        <v>7</v>
      </c>
      <c r="J98" s="18">
        <f t="shared" si="46"/>
        <v>3</v>
      </c>
      <c r="K98" s="17">
        <f t="shared" si="47"/>
        <v>1</v>
      </c>
      <c r="L98" s="16">
        <v>1</v>
      </c>
      <c r="M98" s="16">
        <v>0</v>
      </c>
      <c r="N98" s="17">
        <f t="shared" si="48"/>
        <v>2</v>
      </c>
      <c r="O98" s="16">
        <v>2</v>
      </c>
      <c r="P98" s="16">
        <v>0</v>
      </c>
    </row>
    <row r="99" spans="2:16" s="9" customFormat="1" ht="30.75" customHeight="1">
      <c r="B99" s="15"/>
      <c r="C99" s="21" t="s">
        <v>187</v>
      </c>
      <c r="D99" s="17">
        <f t="shared" si="44"/>
        <v>0</v>
      </c>
      <c r="E99" s="16">
        <v>0</v>
      </c>
      <c r="F99" s="19">
        <v>0</v>
      </c>
      <c r="G99" s="59">
        <f t="shared" si="45"/>
        <v>5</v>
      </c>
      <c r="H99" s="16">
        <v>0</v>
      </c>
      <c r="I99" s="16">
        <v>5</v>
      </c>
      <c r="J99" s="18">
        <f t="shared" si="46"/>
        <v>0</v>
      </c>
      <c r="K99" s="17">
        <f t="shared" si="47"/>
        <v>0</v>
      </c>
      <c r="L99" s="16">
        <v>0</v>
      </c>
      <c r="M99" s="16">
        <v>0</v>
      </c>
      <c r="N99" s="17">
        <f t="shared" si="48"/>
        <v>0</v>
      </c>
      <c r="O99" s="16">
        <v>0</v>
      </c>
      <c r="P99" s="16">
        <v>0</v>
      </c>
    </row>
    <row r="100" spans="2:16" s="9" customFormat="1" ht="18" customHeight="1">
      <c r="B100" s="15"/>
      <c r="C100" s="21" t="s">
        <v>71</v>
      </c>
      <c r="D100" s="17">
        <f t="shared" si="44"/>
        <v>0</v>
      </c>
      <c r="E100" s="16">
        <v>0</v>
      </c>
      <c r="F100" s="19">
        <v>0</v>
      </c>
      <c r="G100" s="59">
        <f t="shared" si="45"/>
        <v>12</v>
      </c>
      <c r="H100" s="16">
        <v>5</v>
      </c>
      <c r="I100" s="16">
        <v>7</v>
      </c>
      <c r="J100" s="18">
        <f t="shared" si="46"/>
        <v>6</v>
      </c>
      <c r="K100" s="17">
        <f t="shared" si="47"/>
        <v>2</v>
      </c>
      <c r="L100" s="16">
        <v>1</v>
      </c>
      <c r="M100" s="16">
        <v>1</v>
      </c>
      <c r="N100" s="17">
        <f t="shared" si="48"/>
        <v>4</v>
      </c>
      <c r="O100" s="16">
        <v>4</v>
      </c>
      <c r="P100" s="16">
        <v>0</v>
      </c>
    </row>
    <row r="101" spans="2:16" s="9" customFormat="1" ht="18" customHeight="1">
      <c r="B101" s="15"/>
      <c r="C101" s="30" t="s">
        <v>147</v>
      </c>
      <c r="D101" s="17">
        <f t="shared" si="44"/>
        <v>0</v>
      </c>
      <c r="E101" s="16">
        <v>0</v>
      </c>
      <c r="F101" s="19">
        <v>0</v>
      </c>
      <c r="G101" s="59">
        <f t="shared" si="45"/>
        <v>3</v>
      </c>
      <c r="H101" s="16">
        <v>0</v>
      </c>
      <c r="I101" s="16">
        <v>3</v>
      </c>
      <c r="J101" s="18">
        <f t="shared" si="46"/>
        <v>3</v>
      </c>
      <c r="K101" s="17">
        <f t="shared" si="47"/>
        <v>0</v>
      </c>
      <c r="L101" s="16">
        <v>0</v>
      </c>
      <c r="M101" s="16">
        <v>0</v>
      </c>
      <c r="N101" s="17">
        <f t="shared" si="48"/>
        <v>3</v>
      </c>
      <c r="O101" s="16">
        <v>2</v>
      </c>
      <c r="P101" s="16">
        <v>1</v>
      </c>
    </row>
    <row r="102" spans="2:16" s="9" customFormat="1" ht="18" customHeight="1">
      <c r="B102" s="15"/>
      <c r="C102" s="30" t="s">
        <v>148</v>
      </c>
      <c r="D102" s="17">
        <f t="shared" si="44"/>
        <v>0</v>
      </c>
      <c r="E102" s="16">
        <v>0</v>
      </c>
      <c r="F102" s="19">
        <v>0</v>
      </c>
      <c r="G102" s="59">
        <f t="shared" si="45"/>
        <v>1</v>
      </c>
      <c r="H102" s="16">
        <v>0</v>
      </c>
      <c r="I102" s="16">
        <v>1</v>
      </c>
      <c r="J102" s="18">
        <f t="shared" si="46"/>
        <v>1</v>
      </c>
      <c r="K102" s="17">
        <f t="shared" si="47"/>
        <v>0</v>
      </c>
      <c r="L102" s="16">
        <v>0</v>
      </c>
      <c r="M102" s="16">
        <v>0</v>
      </c>
      <c r="N102" s="17">
        <f t="shared" si="48"/>
        <v>1</v>
      </c>
      <c r="O102" s="16">
        <v>1</v>
      </c>
      <c r="P102" s="16">
        <v>0</v>
      </c>
    </row>
    <row r="103" spans="2:16" s="9" customFormat="1" ht="15.75">
      <c r="B103" s="15"/>
      <c r="C103" s="69" t="s">
        <v>70</v>
      </c>
      <c r="D103" s="73">
        <f t="shared" ref="D103:P103" si="49">SUM(D96:D102)</f>
        <v>0</v>
      </c>
      <c r="E103" s="73">
        <f t="shared" si="49"/>
        <v>0</v>
      </c>
      <c r="F103" s="73">
        <f t="shared" si="49"/>
        <v>0</v>
      </c>
      <c r="G103" s="72">
        <f t="shared" si="49"/>
        <v>86</v>
      </c>
      <c r="H103" s="73">
        <f t="shared" si="49"/>
        <v>29</v>
      </c>
      <c r="I103" s="73">
        <f t="shared" si="49"/>
        <v>57</v>
      </c>
      <c r="J103" s="72">
        <f t="shared" si="49"/>
        <v>39</v>
      </c>
      <c r="K103" s="71">
        <f t="shared" si="49"/>
        <v>13</v>
      </c>
      <c r="L103" s="73">
        <f t="shared" si="49"/>
        <v>9</v>
      </c>
      <c r="M103" s="73">
        <f t="shared" si="49"/>
        <v>4</v>
      </c>
      <c r="N103" s="71">
        <f t="shared" si="49"/>
        <v>26</v>
      </c>
      <c r="O103" s="73">
        <f t="shared" si="49"/>
        <v>18</v>
      </c>
      <c r="P103" s="73">
        <f t="shared" si="49"/>
        <v>8</v>
      </c>
    </row>
    <row r="104" spans="2:16" s="9" customFormat="1" ht="15.75">
      <c r="B104" s="15"/>
      <c r="C104" s="21" t="s">
        <v>18</v>
      </c>
      <c r="D104" s="17">
        <f t="shared" ref="D104:D112" si="50">SUM(E104:F104)</f>
        <v>0</v>
      </c>
      <c r="E104" s="16">
        <v>0</v>
      </c>
      <c r="F104" s="19">
        <v>0</v>
      </c>
      <c r="G104" s="59">
        <f t="shared" ref="G104:G112" si="51">SUM(H104:I104)</f>
        <v>15</v>
      </c>
      <c r="H104" s="16">
        <v>6</v>
      </c>
      <c r="I104" s="16">
        <v>9</v>
      </c>
      <c r="J104" s="18">
        <f t="shared" ref="J104:J112" si="52">SUM(K104+N104)</f>
        <v>6</v>
      </c>
      <c r="K104" s="17">
        <f t="shared" ref="K104:K112" si="53">SUM(L104:M104)</f>
        <v>3</v>
      </c>
      <c r="L104" s="16">
        <v>3</v>
      </c>
      <c r="M104" s="16">
        <v>0</v>
      </c>
      <c r="N104" s="17">
        <f t="shared" ref="N104:N112" si="54">SUM(O104:P104)</f>
        <v>3</v>
      </c>
      <c r="O104" s="16">
        <v>3</v>
      </c>
      <c r="P104" s="16">
        <v>0</v>
      </c>
    </row>
    <row r="105" spans="2:16" s="9" customFormat="1" ht="15.75">
      <c r="B105" s="15"/>
      <c r="C105" s="20" t="s">
        <v>69</v>
      </c>
      <c r="D105" s="17">
        <f t="shared" si="50"/>
        <v>0</v>
      </c>
      <c r="E105" s="16">
        <v>0</v>
      </c>
      <c r="F105" s="19">
        <v>0</v>
      </c>
      <c r="G105" s="59">
        <f t="shared" si="51"/>
        <v>8</v>
      </c>
      <c r="H105" s="16">
        <v>2</v>
      </c>
      <c r="I105" s="16">
        <v>6</v>
      </c>
      <c r="J105" s="18">
        <f t="shared" si="52"/>
        <v>8</v>
      </c>
      <c r="K105" s="17">
        <f t="shared" si="53"/>
        <v>2</v>
      </c>
      <c r="L105" s="16">
        <v>2</v>
      </c>
      <c r="M105" s="16">
        <v>0</v>
      </c>
      <c r="N105" s="17">
        <f t="shared" si="54"/>
        <v>6</v>
      </c>
      <c r="O105" s="16">
        <v>4</v>
      </c>
      <c r="P105" s="16">
        <v>2</v>
      </c>
    </row>
    <row r="106" spans="2:16" s="9" customFormat="1" ht="15.75">
      <c r="B106" s="15"/>
      <c r="C106" s="21" t="s">
        <v>68</v>
      </c>
      <c r="D106" s="17">
        <f t="shared" si="50"/>
        <v>0</v>
      </c>
      <c r="E106" s="16">
        <v>0</v>
      </c>
      <c r="F106" s="19">
        <v>0</v>
      </c>
      <c r="G106" s="59">
        <f t="shared" si="51"/>
        <v>6</v>
      </c>
      <c r="H106" s="16">
        <v>4</v>
      </c>
      <c r="I106" s="16">
        <v>2</v>
      </c>
      <c r="J106" s="18">
        <f t="shared" si="52"/>
        <v>0</v>
      </c>
      <c r="K106" s="17">
        <f t="shared" si="53"/>
        <v>0</v>
      </c>
      <c r="L106" s="16">
        <v>0</v>
      </c>
      <c r="M106" s="16">
        <v>0</v>
      </c>
      <c r="N106" s="17">
        <f t="shared" si="54"/>
        <v>0</v>
      </c>
      <c r="O106" s="16">
        <v>0</v>
      </c>
      <c r="P106" s="16">
        <v>0</v>
      </c>
    </row>
    <row r="107" spans="2:16" s="9" customFormat="1" ht="30">
      <c r="B107" s="15"/>
      <c r="C107" s="21" t="s">
        <v>67</v>
      </c>
      <c r="D107" s="17">
        <f t="shared" si="50"/>
        <v>0</v>
      </c>
      <c r="E107" s="16">
        <v>0</v>
      </c>
      <c r="F107" s="19">
        <v>0</v>
      </c>
      <c r="G107" s="59">
        <f t="shared" si="51"/>
        <v>8</v>
      </c>
      <c r="H107" s="16">
        <v>2</v>
      </c>
      <c r="I107" s="16">
        <v>6</v>
      </c>
      <c r="J107" s="18">
        <f t="shared" si="52"/>
        <v>6</v>
      </c>
      <c r="K107" s="17">
        <f t="shared" si="53"/>
        <v>0</v>
      </c>
      <c r="L107" s="16">
        <v>0</v>
      </c>
      <c r="M107" s="16">
        <v>0</v>
      </c>
      <c r="N107" s="17">
        <f t="shared" si="54"/>
        <v>6</v>
      </c>
      <c r="O107" s="16">
        <v>4</v>
      </c>
      <c r="P107" s="16">
        <v>2</v>
      </c>
    </row>
    <row r="108" spans="2:16" s="9" customFormat="1" ht="15.75">
      <c r="B108" s="15"/>
      <c r="C108" s="21" t="s">
        <v>66</v>
      </c>
      <c r="D108" s="17">
        <f t="shared" si="50"/>
        <v>0</v>
      </c>
      <c r="E108" s="16">
        <v>0</v>
      </c>
      <c r="F108" s="19">
        <v>0</v>
      </c>
      <c r="G108" s="59">
        <f t="shared" si="51"/>
        <v>16</v>
      </c>
      <c r="H108" s="16">
        <v>3</v>
      </c>
      <c r="I108" s="16">
        <v>13</v>
      </c>
      <c r="J108" s="18">
        <f t="shared" si="52"/>
        <v>12</v>
      </c>
      <c r="K108" s="17">
        <f t="shared" si="53"/>
        <v>2</v>
      </c>
      <c r="L108" s="16">
        <v>0</v>
      </c>
      <c r="M108" s="16">
        <v>2</v>
      </c>
      <c r="N108" s="17">
        <f t="shared" si="54"/>
        <v>10</v>
      </c>
      <c r="O108" s="16">
        <v>2</v>
      </c>
      <c r="P108" s="16">
        <v>8</v>
      </c>
    </row>
    <row r="109" spans="2:16" s="9" customFormat="1" ht="15.75">
      <c r="B109" s="15"/>
      <c r="C109" s="21" t="s">
        <v>65</v>
      </c>
      <c r="D109" s="17">
        <f t="shared" si="50"/>
        <v>0</v>
      </c>
      <c r="E109" s="16">
        <v>0</v>
      </c>
      <c r="F109" s="19">
        <v>0</v>
      </c>
      <c r="G109" s="59">
        <f t="shared" si="51"/>
        <v>0</v>
      </c>
      <c r="H109" s="19">
        <v>0</v>
      </c>
      <c r="I109" s="19">
        <v>0</v>
      </c>
      <c r="J109" s="18">
        <f t="shared" si="52"/>
        <v>0</v>
      </c>
      <c r="K109" s="17">
        <f t="shared" si="53"/>
        <v>0</v>
      </c>
      <c r="L109" s="19">
        <v>0</v>
      </c>
      <c r="M109" s="19">
        <v>0</v>
      </c>
      <c r="N109" s="17">
        <f t="shared" si="54"/>
        <v>0</v>
      </c>
      <c r="O109" s="19">
        <v>0</v>
      </c>
      <c r="P109" s="19">
        <v>0</v>
      </c>
    </row>
    <row r="110" spans="2:16" s="9" customFormat="1" ht="15.75">
      <c r="B110" s="15"/>
      <c r="C110" s="21" t="s">
        <v>64</v>
      </c>
      <c r="D110" s="17">
        <f t="shared" si="50"/>
        <v>0</v>
      </c>
      <c r="E110" s="16">
        <v>0</v>
      </c>
      <c r="F110" s="19">
        <v>0</v>
      </c>
      <c r="G110" s="59">
        <f t="shared" si="51"/>
        <v>11</v>
      </c>
      <c r="H110" s="16">
        <v>6</v>
      </c>
      <c r="I110" s="16">
        <v>5</v>
      </c>
      <c r="J110" s="18">
        <f t="shared" si="52"/>
        <v>8</v>
      </c>
      <c r="K110" s="17">
        <f t="shared" si="53"/>
        <v>4</v>
      </c>
      <c r="L110" s="16">
        <v>3</v>
      </c>
      <c r="M110" s="16">
        <v>1</v>
      </c>
      <c r="N110" s="17">
        <f t="shared" si="54"/>
        <v>4</v>
      </c>
      <c r="O110" s="16">
        <v>3</v>
      </c>
      <c r="P110" s="16">
        <v>1</v>
      </c>
    </row>
    <row r="111" spans="2:16" s="9" customFormat="1" ht="15.75">
      <c r="B111" s="15"/>
      <c r="C111" s="30" t="s">
        <v>16</v>
      </c>
      <c r="D111" s="17">
        <f t="shared" si="50"/>
        <v>0</v>
      </c>
      <c r="E111" s="31">
        <v>0</v>
      </c>
      <c r="F111" s="56">
        <v>0</v>
      </c>
      <c r="G111" s="59">
        <f t="shared" si="51"/>
        <v>8</v>
      </c>
      <c r="H111" s="31">
        <v>3</v>
      </c>
      <c r="I111" s="31">
        <v>5</v>
      </c>
      <c r="J111" s="57">
        <f t="shared" si="52"/>
        <v>5</v>
      </c>
      <c r="K111" s="17">
        <f t="shared" si="53"/>
        <v>1</v>
      </c>
      <c r="L111" s="31">
        <v>1</v>
      </c>
      <c r="M111" s="31">
        <v>0</v>
      </c>
      <c r="N111" s="17">
        <f t="shared" si="54"/>
        <v>4</v>
      </c>
      <c r="O111" s="31">
        <v>4</v>
      </c>
      <c r="P111" s="31">
        <v>0</v>
      </c>
    </row>
    <row r="112" spans="2:16" s="9" customFormat="1" ht="15.75">
      <c r="B112" s="15"/>
      <c r="C112" s="21" t="s">
        <v>63</v>
      </c>
      <c r="D112" s="17">
        <f t="shared" si="50"/>
        <v>0</v>
      </c>
      <c r="E112" s="16">
        <v>0</v>
      </c>
      <c r="F112" s="19">
        <v>0</v>
      </c>
      <c r="G112" s="59">
        <f t="shared" si="51"/>
        <v>5</v>
      </c>
      <c r="H112" s="16">
        <v>0</v>
      </c>
      <c r="I112" s="16">
        <v>5</v>
      </c>
      <c r="J112" s="18">
        <f t="shared" si="52"/>
        <v>2</v>
      </c>
      <c r="K112" s="17">
        <f t="shared" si="53"/>
        <v>1</v>
      </c>
      <c r="L112" s="16">
        <v>1</v>
      </c>
      <c r="M112" s="16">
        <v>0</v>
      </c>
      <c r="N112" s="17">
        <f t="shared" si="54"/>
        <v>1</v>
      </c>
      <c r="O112" s="16">
        <v>1</v>
      </c>
      <c r="P112" s="16">
        <v>0</v>
      </c>
    </row>
    <row r="113" spans="2:16" s="9" customFormat="1" ht="15.75">
      <c r="B113" s="15"/>
      <c r="C113" s="78" t="s">
        <v>62</v>
      </c>
      <c r="D113" s="81">
        <f t="shared" ref="D113:P113" si="55">SUM(D104:D112)</f>
        <v>0</v>
      </c>
      <c r="E113" s="81">
        <f t="shared" si="55"/>
        <v>0</v>
      </c>
      <c r="F113" s="70">
        <f t="shared" si="55"/>
        <v>0</v>
      </c>
      <c r="G113" s="72">
        <f t="shared" si="55"/>
        <v>77</v>
      </c>
      <c r="H113" s="73">
        <f t="shared" si="55"/>
        <v>26</v>
      </c>
      <c r="I113" s="73">
        <f t="shared" si="55"/>
        <v>51</v>
      </c>
      <c r="J113" s="72">
        <f t="shared" si="55"/>
        <v>47</v>
      </c>
      <c r="K113" s="71">
        <f t="shared" si="55"/>
        <v>13</v>
      </c>
      <c r="L113" s="73">
        <f t="shared" si="55"/>
        <v>10</v>
      </c>
      <c r="M113" s="73">
        <f t="shared" si="55"/>
        <v>3</v>
      </c>
      <c r="N113" s="71">
        <f t="shared" si="55"/>
        <v>34</v>
      </c>
      <c r="O113" s="73">
        <f t="shared" si="55"/>
        <v>21</v>
      </c>
      <c r="P113" s="73">
        <f t="shared" si="55"/>
        <v>13</v>
      </c>
    </row>
    <row r="114" spans="2:16" s="9" customFormat="1" ht="15.75">
      <c r="B114" s="15"/>
      <c r="C114" s="21" t="s">
        <v>18</v>
      </c>
      <c r="D114" s="17">
        <f t="shared" ref="D114:D120" si="56">SUM(E114:F114)</f>
        <v>0</v>
      </c>
      <c r="E114" s="32">
        <v>0</v>
      </c>
      <c r="F114" s="19">
        <v>0</v>
      </c>
      <c r="G114" s="59">
        <f t="shared" ref="G114:G120" si="57">SUM(H114:I114)</f>
        <v>30</v>
      </c>
      <c r="H114" s="16">
        <v>12</v>
      </c>
      <c r="I114" s="16">
        <v>18</v>
      </c>
      <c r="J114" s="18">
        <f t="shared" ref="J114:J120" si="58">SUM(K114+N114)</f>
        <v>9</v>
      </c>
      <c r="K114" s="17">
        <f t="shared" ref="K114:K120" si="59">SUM(L114:M114)</f>
        <v>4</v>
      </c>
      <c r="L114" s="16">
        <v>3</v>
      </c>
      <c r="M114" s="16">
        <v>1</v>
      </c>
      <c r="N114" s="17">
        <f t="shared" ref="N114:N120" si="60">SUM(O114:P114)</f>
        <v>5</v>
      </c>
      <c r="O114" s="16">
        <v>4</v>
      </c>
      <c r="P114" s="16">
        <v>1</v>
      </c>
    </row>
    <row r="115" spans="2:16" s="9" customFormat="1" ht="15.75">
      <c r="B115" s="15"/>
      <c r="C115" s="30" t="s">
        <v>61</v>
      </c>
      <c r="D115" s="17">
        <f t="shared" si="56"/>
        <v>0</v>
      </c>
      <c r="E115" s="32">
        <v>0</v>
      </c>
      <c r="F115" s="19">
        <v>0</v>
      </c>
      <c r="G115" s="59">
        <f t="shared" si="57"/>
        <v>7</v>
      </c>
      <c r="H115" s="16">
        <v>2</v>
      </c>
      <c r="I115" s="16">
        <v>5</v>
      </c>
      <c r="J115" s="18">
        <f t="shared" si="58"/>
        <v>6</v>
      </c>
      <c r="K115" s="17">
        <f t="shared" si="59"/>
        <v>1</v>
      </c>
      <c r="L115" s="16">
        <v>0</v>
      </c>
      <c r="M115" s="16">
        <v>1</v>
      </c>
      <c r="N115" s="17">
        <f t="shared" si="60"/>
        <v>5</v>
      </c>
      <c r="O115" s="16">
        <v>4</v>
      </c>
      <c r="P115" s="16">
        <v>1</v>
      </c>
    </row>
    <row r="116" spans="2:16" s="9" customFormat="1" ht="15.75">
      <c r="B116" s="15"/>
      <c r="C116" s="30" t="s">
        <v>60</v>
      </c>
      <c r="D116" s="17">
        <f t="shared" si="56"/>
        <v>0</v>
      </c>
      <c r="E116" s="32">
        <v>0</v>
      </c>
      <c r="F116" s="19">
        <v>0</v>
      </c>
      <c r="G116" s="59">
        <f t="shared" si="57"/>
        <v>16</v>
      </c>
      <c r="H116" s="16">
        <v>6</v>
      </c>
      <c r="I116" s="16">
        <v>10</v>
      </c>
      <c r="J116" s="18">
        <f t="shared" si="58"/>
        <v>10</v>
      </c>
      <c r="K116" s="17">
        <f t="shared" si="59"/>
        <v>4</v>
      </c>
      <c r="L116" s="16">
        <v>4</v>
      </c>
      <c r="M116" s="16">
        <v>0</v>
      </c>
      <c r="N116" s="17">
        <f t="shared" si="60"/>
        <v>6</v>
      </c>
      <c r="O116" s="16">
        <v>5</v>
      </c>
      <c r="P116" s="16">
        <v>1</v>
      </c>
    </row>
    <row r="117" spans="2:16" s="9" customFormat="1" ht="15.75">
      <c r="B117" s="15"/>
      <c r="C117" s="30" t="s">
        <v>59</v>
      </c>
      <c r="D117" s="17">
        <f t="shared" si="56"/>
        <v>0</v>
      </c>
      <c r="E117" s="32">
        <v>0</v>
      </c>
      <c r="F117" s="19">
        <v>0</v>
      </c>
      <c r="G117" s="59">
        <f t="shared" si="57"/>
        <v>7</v>
      </c>
      <c r="H117" s="16">
        <v>1</v>
      </c>
      <c r="I117" s="16">
        <v>6</v>
      </c>
      <c r="J117" s="18">
        <f t="shared" si="58"/>
        <v>6</v>
      </c>
      <c r="K117" s="17">
        <f t="shared" si="59"/>
        <v>1</v>
      </c>
      <c r="L117" s="16">
        <v>1</v>
      </c>
      <c r="M117" s="16">
        <v>0</v>
      </c>
      <c r="N117" s="17">
        <f t="shared" si="60"/>
        <v>5</v>
      </c>
      <c r="O117" s="16">
        <v>5</v>
      </c>
      <c r="P117" s="16">
        <v>0</v>
      </c>
    </row>
    <row r="118" spans="2:16" s="9" customFormat="1" ht="15.75">
      <c r="B118" s="15"/>
      <c r="C118" s="30" t="s">
        <v>58</v>
      </c>
      <c r="D118" s="17">
        <f t="shared" si="56"/>
        <v>0</v>
      </c>
      <c r="E118" s="32">
        <v>0</v>
      </c>
      <c r="F118" s="19">
        <v>0</v>
      </c>
      <c r="G118" s="59">
        <f t="shared" si="57"/>
        <v>2</v>
      </c>
      <c r="H118" s="16">
        <v>2</v>
      </c>
      <c r="I118" s="16">
        <v>0</v>
      </c>
      <c r="J118" s="18">
        <f t="shared" si="58"/>
        <v>0</v>
      </c>
      <c r="K118" s="17">
        <f t="shared" si="59"/>
        <v>0</v>
      </c>
      <c r="L118" s="16">
        <v>0</v>
      </c>
      <c r="M118" s="16">
        <v>0</v>
      </c>
      <c r="N118" s="17">
        <f t="shared" si="60"/>
        <v>0</v>
      </c>
      <c r="O118" s="16">
        <v>0</v>
      </c>
      <c r="P118" s="16">
        <v>0</v>
      </c>
    </row>
    <row r="119" spans="2:16" s="9" customFormat="1" ht="15.75">
      <c r="B119" s="15"/>
      <c r="C119" s="30" t="s">
        <v>143</v>
      </c>
      <c r="D119" s="17">
        <f t="shared" si="56"/>
        <v>0</v>
      </c>
      <c r="E119" s="32">
        <v>0</v>
      </c>
      <c r="F119" s="19">
        <v>0</v>
      </c>
      <c r="G119" s="59">
        <f t="shared" si="57"/>
        <v>1</v>
      </c>
      <c r="H119" s="16">
        <v>0</v>
      </c>
      <c r="I119" s="16">
        <v>1</v>
      </c>
      <c r="J119" s="18">
        <f t="shared" si="58"/>
        <v>0</v>
      </c>
      <c r="K119" s="17">
        <f t="shared" si="59"/>
        <v>0</v>
      </c>
      <c r="L119" s="16">
        <v>0</v>
      </c>
      <c r="M119" s="16">
        <v>0</v>
      </c>
      <c r="N119" s="17">
        <f t="shared" si="60"/>
        <v>0</v>
      </c>
      <c r="O119" s="16">
        <v>0</v>
      </c>
      <c r="P119" s="16">
        <v>0</v>
      </c>
    </row>
    <row r="120" spans="2:16" s="9" customFormat="1" ht="15.75">
      <c r="B120" s="33"/>
      <c r="C120" s="30" t="s">
        <v>57</v>
      </c>
      <c r="D120" s="17">
        <f t="shared" si="56"/>
        <v>0</v>
      </c>
      <c r="E120" s="32">
        <v>0</v>
      </c>
      <c r="F120" s="19">
        <v>0</v>
      </c>
      <c r="G120" s="59">
        <f t="shared" si="57"/>
        <v>12</v>
      </c>
      <c r="H120" s="16">
        <v>5</v>
      </c>
      <c r="I120" s="16">
        <v>7</v>
      </c>
      <c r="J120" s="18">
        <f t="shared" si="58"/>
        <v>6</v>
      </c>
      <c r="K120" s="17">
        <f t="shared" si="59"/>
        <v>2</v>
      </c>
      <c r="L120" s="16">
        <v>2</v>
      </c>
      <c r="M120" s="16">
        <v>0</v>
      </c>
      <c r="N120" s="17">
        <f t="shared" si="60"/>
        <v>4</v>
      </c>
      <c r="O120" s="16">
        <v>3</v>
      </c>
      <c r="P120" s="16">
        <v>1</v>
      </c>
    </row>
    <row r="121" spans="2:16" s="9" customFormat="1" ht="15.75">
      <c r="B121" s="15"/>
      <c r="C121" s="78" t="s">
        <v>56</v>
      </c>
      <c r="D121" s="79">
        <f t="shared" ref="D121:P121" si="61">SUM(D114:D120)</f>
        <v>0</v>
      </c>
      <c r="E121" s="79">
        <f t="shared" si="61"/>
        <v>0</v>
      </c>
      <c r="F121" s="79">
        <f t="shared" si="61"/>
        <v>0</v>
      </c>
      <c r="G121" s="80">
        <f t="shared" si="61"/>
        <v>75</v>
      </c>
      <c r="H121" s="79">
        <f t="shared" si="61"/>
        <v>28</v>
      </c>
      <c r="I121" s="79">
        <f t="shared" si="61"/>
        <v>47</v>
      </c>
      <c r="J121" s="80">
        <f t="shared" si="61"/>
        <v>37</v>
      </c>
      <c r="K121" s="79">
        <f t="shared" si="61"/>
        <v>12</v>
      </c>
      <c r="L121" s="79">
        <f t="shared" si="61"/>
        <v>10</v>
      </c>
      <c r="M121" s="79">
        <f t="shared" si="61"/>
        <v>2</v>
      </c>
      <c r="N121" s="79">
        <f t="shared" si="61"/>
        <v>25</v>
      </c>
      <c r="O121" s="79">
        <f t="shared" si="61"/>
        <v>21</v>
      </c>
      <c r="P121" s="79">
        <f t="shared" si="61"/>
        <v>4</v>
      </c>
    </row>
    <row r="122" spans="2:16" s="9" customFormat="1" ht="15.75">
      <c r="B122" s="15"/>
      <c r="C122" s="21" t="s">
        <v>18</v>
      </c>
      <c r="D122" s="17">
        <f t="shared" ref="D122:D127" si="62">SUM(E122:F122)</f>
        <v>0</v>
      </c>
      <c r="E122" s="16">
        <v>0</v>
      </c>
      <c r="F122" s="19">
        <v>0</v>
      </c>
      <c r="G122" s="59">
        <f t="shared" ref="G122:G127" si="63">SUM(H122:I122)</f>
        <v>35</v>
      </c>
      <c r="H122" s="16">
        <v>7</v>
      </c>
      <c r="I122" s="16">
        <v>28</v>
      </c>
      <c r="J122" s="18">
        <f t="shared" ref="J122:J127" si="64">SUM(K122+N122)</f>
        <v>31</v>
      </c>
      <c r="K122" s="17">
        <f t="shared" ref="K122:K127" si="65">SUM(L122:M122)</f>
        <v>6</v>
      </c>
      <c r="L122" s="16">
        <v>4</v>
      </c>
      <c r="M122" s="16">
        <v>2</v>
      </c>
      <c r="N122" s="17">
        <f t="shared" ref="N122:N127" si="66">SUM(O122:P122)</f>
        <v>25</v>
      </c>
      <c r="O122" s="16">
        <v>19</v>
      </c>
      <c r="P122" s="16">
        <v>6</v>
      </c>
    </row>
    <row r="123" spans="2:16" s="9" customFormat="1" ht="15.75">
      <c r="B123" s="15"/>
      <c r="C123" s="21" t="s">
        <v>165</v>
      </c>
      <c r="D123" s="17">
        <f t="shared" si="62"/>
        <v>0</v>
      </c>
      <c r="E123" s="16">
        <v>0</v>
      </c>
      <c r="F123" s="19">
        <v>0</v>
      </c>
      <c r="G123" s="59">
        <f t="shared" si="63"/>
        <v>29</v>
      </c>
      <c r="H123" s="16">
        <v>3</v>
      </c>
      <c r="I123" s="16">
        <v>26</v>
      </c>
      <c r="J123" s="18">
        <f t="shared" si="64"/>
        <v>29</v>
      </c>
      <c r="K123" s="17">
        <f t="shared" si="65"/>
        <v>3</v>
      </c>
      <c r="L123" s="16">
        <v>3</v>
      </c>
      <c r="M123" s="16">
        <v>0</v>
      </c>
      <c r="N123" s="17">
        <f t="shared" si="66"/>
        <v>26</v>
      </c>
      <c r="O123" s="16">
        <v>20</v>
      </c>
      <c r="P123" s="16">
        <v>6</v>
      </c>
    </row>
    <row r="124" spans="2:16" s="9" customFormat="1" ht="15.75">
      <c r="B124" s="15"/>
      <c r="C124" s="21" t="s">
        <v>166</v>
      </c>
      <c r="D124" s="17">
        <f>E124+F124</f>
        <v>0</v>
      </c>
      <c r="E124" s="16">
        <v>0</v>
      </c>
      <c r="F124" s="19">
        <v>0</v>
      </c>
      <c r="G124" s="59">
        <f>H124+I124</f>
        <v>9</v>
      </c>
      <c r="H124" s="16">
        <v>1</v>
      </c>
      <c r="I124" s="16">
        <v>8</v>
      </c>
      <c r="J124" s="18">
        <f>K124+N124</f>
        <v>9</v>
      </c>
      <c r="K124" s="17">
        <f>L124+M124</f>
        <v>1</v>
      </c>
      <c r="L124" s="16">
        <v>1</v>
      </c>
      <c r="M124" s="16">
        <v>0</v>
      </c>
      <c r="N124" s="17">
        <f>O124+P124</f>
        <v>8</v>
      </c>
      <c r="O124" s="16">
        <v>6</v>
      </c>
      <c r="P124" s="16">
        <v>2</v>
      </c>
    </row>
    <row r="125" spans="2:16" s="9" customFormat="1" ht="15.75">
      <c r="B125" s="15"/>
      <c r="C125" s="21" t="s">
        <v>55</v>
      </c>
      <c r="D125" s="17">
        <f t="shared" si="62"/>
        <v>0</v>
      </c>
      <c r="E125" s="16">
        <v>0</v>
      </c>
      <c r="F125" s="19">
        <v>0</v>
      </c>
      <c r="G125" s="59">
        <f t="shared" si="63"/>
        <v>3</v>
      </c>
      <c r="H125" s="16">
        <v>0</v>
      </c>
      <c r="I125" s="16">
        <v>3</v>
      </c>
      <c r="J125" s="18">
        <f t="shared" si="64"/>
        <v>3</v>
      </c>
      <c r="K125" s="17">
        <f t="shared" si="65"/>
        <v>0</v>
      </c>
      <c r="L125" s="16">
        <v>0</v>
      </c>
      <c r="M125" s="16">
        <v>0</v>
      </c>
      <c r="N125" s="17">
        <f t="shared" si="66"/>
        <v>3</v>
      </c>
      <c r="O125" s="16">
        <v>3</v>
      </c>
      <c r="P125" s="16">
        <v>0</v>
      </c>
    </row>
    <row r="126" spans="2:16" s="9" customFormat="1" ht="15.75">
      <c r="B126" s="15"/>
      <c r="C126" s="21" t="s">
        <v>142</v>
      </c>
      <c r="D126" s="17">
        <f t="shared" si="62"/>
        <v>0</v>
      </c>
      <c r="E126" s="16">
        <v>0</v>
      </c>
      <c r="F126" s="19">
        <v>0</v>
      </c>
      <c r="G126" s="59">
        <f t="shared" si="63"/>
        <v>6</v>
      </c>
      <c r="H126" s="16">
        <v>0</v>
      </c>
      <c r="I126" s="16">
        <v>6</v>
      </c>
      <c r="J126" s="18">
        <f t="shared" si="64"/>
        <v>5</v>
      </c>
      <c r="K126" s="17">
        <f t="shared" si="65"/>
        <v>0</v>
      </c>
      <c r="L126" s="16">
        <v>0</v>
      </c>
      <c r="M126" s="16">
        <v>0</v>
      </c>
      <c r="N126" s="17">
        <f t="shared" si="66"/>
        <v>5</v>
      </c>
      <c r="O126" s="16">
        <v>5</v>
      </c>
      <c r="P126" s="16">
        <v>0</v>
      </c>
    </row>
    <row r="127" spans="2:16" s="9" customFormat="1" ht="15.75">
      <c r="B127" s="15"/>
      <c r="C127" s="21" t="s">
        <v>54</v>
      </c>
      <c r="D127" s="17">
        <f t="shared" si="62"/>
        <v>0</v>
      </c>
      <c r="E127" s="16">
        <v>0</v>
      </c>
      <c r="F127" s="19">
        <v>0</v>
      </c>
      <c r="G127" s="59">
        <f t="shared" si="63"/>
        <v>2</v>
      </c>
      <c r="H127" s="16">
        <v>0</v>
      </c>
      <c r="I127" s="16">
        <v>2</v>
      </c>
      <c r="J127" s="18">
        <f t="shared" si="64"/>
        <v>2</v>
      </c>
      <c r="K127" s="17">
        <f t="shared" si="65"/>
        <v>0</v>
      </c>
      <c r="L127" s="16">
        <v>0</v>
      </c>
      <c r="M127" s="16">
        <v>0</v>
      </c>
      <c r="N127" s="17">
        <f t="shared" si="66"/>
        <v>2</v>
      </c>
      <c r="O127" s="16">
        <v>2</v>
      </c>
      <c r="P127" s="16">
        <v>0</v>
      </c>
    </row>
    <row r="128" spans="2:16" s="9" customFormat="1" ht="15.75">
      <c r="B128" s="15"/>
      <c r="C128" s="78" t="s">
        <v>53</v>
      </c>
      <c r="D128" s="70">
        <f t="shared" ref="D128:P128" si="67">SUM(D122:D127)</f>
        <v>0</v>
      </c>
      <c r="E128" s="70">
        <f t="shared" si="67"/>
        <v>0</v>
      </c>
      <c r="F128" s="70">
        <f t="shared" si="67"/>
        <v>0</v>
      </c>
      <c r="G128" s="72">
        <f t="shared" si="67"/>
        <v>84</v>
      </c>
      <c r="H128" s="73">
        <f t="shared" si="67"/>
        <v>11</v>
      </c>
      <c r="I128" s="73">
        <f t="shared" si="67"/>
        <v>73</v>
      </c>
      <c r="J128" s="72">
        <f t="shared" si="67"/>
        <v>79</v>
      </c>
      <c r="K128" s="71">
        <f t="shared" si="67"/>
        <v>10</v>
      </c>
      <c r="L128" s="73">
        <f t="shared" si="67"/>
        <v>8</v>
      </c>
      <c r="M128" s="73">
        <f t="shared" si="67"/>
        <v>2</v>
      </c>
      <c r="N128" s="71">
        <f t="shared" si="67"/>
        <v>69</v>
      </c>
      <c r="O128" s="73">
        <f t="shared" si="67"/>
        <v>55</v>
      </c>
      <c r="P128" s="73">
        <f t="shared" si="67"/>
        <v>14</v>
      </c>
    </row>
    <row r="129" spans="2:16" s="9" customFormat="1" ht="15.75">
      <c r="B129" s="15"/>
      <c r="C129" s="21" t="s">
        <v>18</v>
      </c>
      <c r="D129" s="17">
        <f>SUM(E129:F129)</f>
        <v>0</v>
      </c>
      <c r="E129" s="16">
        <v>0</v>
      </c>
      <c r="F129" s="19">
        <v>0</v>
      </c>
      <c r="G129" s="59">
        <f>SUM(H129:I129)</f>
        <v>22</v>
      </c>
      <c r="H129" s="16">
        <v>8</v>
      </c>
      <c r="I129" s="16">
        <v>14</v>
      </c>
      <c r="J129" s="18">
        <f>SUM(K129+N129)</f>
        <v>2</v>
      </c>
      <c r="K129" s="17">
        <f>SUM(L129:M129)</f>
        <v>0</v>
      </c>
      <c r="L129" s="16">
        <v>0</v>
      </c>
      <c r="M129" s="16">
        <v>0</v>
      </c>
      <c r="N129" s="17">
        <f>SUM(O129:P129)</f>
        <v>2</v>
      </c>
      <c r="O129" s="16">
        <v>2</v>
      </c>
      <c r="P129" s="16">
        <v>0</v>
      </c>
    </row>
    <row r="130" spans="2:16" s="9" customFormat="1" ht="15.75">
      <c r="B130" s="15"/>
      <c r="C130" s="21" t="s">
        <v>149</v>
      </c>
      <c r="D130" s="17">
        <f>SUM(E130:F130)</f>
        <v>0</v>
      </c>
      <c r="E130" s="16">
        <v>0</v>
      </c>
      <c r="F130" s="19">
        <v>0</v>
      </c>
      <c r="G130" s="59">
        <f>SUM(H130:I130)</f>
        <v>9</v>
      </c>
      <c r="H130" s="16">
        <v>4</v>
      </c>
      <c r="I130" s="16">
        <v>5</v>
      </c>
      <c r="J130" s="18">
        <f>SUM(K130+N130)</f>
        <v>0</v>
      </c>
      <c r="K130" s="17">
        <f>SUM(L130:M130)</f>
        <v>0</v>
      </c>
      <c r="L130" s="16">
        <v>0</v>
      </c>
      <c r="M130" s="16">
        <v>0</v>
      </c>
      <c r="N130" s="17">
        <f>SUM(O130:P130)</f>
        <v>0</v>
      </c>
      <c r="O130" s="16">
        <v>0</v>
      </c>
      <c r="P130" s="16">
        <v>0</v>
      </c>
    </row>
    <row r="131" spans="2:16" s="9" customFormat="1" ht="15.75">
      <c r="B131" s="15"/>
      <c r="C131" s="21" t="s">
        <v>150</v>
      </c>
      <c r="D131" s="10">
        <v>0</v>
      </c>
      <c r="E131" s="16">
        <v>0</v>
      </c>
      <c r="F131" s="16">
        <v>0</v>
      </c>
      <c r="G131" s="59">
        <f>H131+I131</f>
        <v>5</v>
      </c>
      <c r="H131" s="16">
        <v>0</v>
      </c>
      <c r="I131" s="16">
        <v>5</v>
      </c>
      <c r="J131" s="18">
        <f>K131+N131</f>
        <v>3</v>
      </c>
      <c r="K131" s="17">
        <f>L131+M131</f>
        <v>0</v>
      </c>
      <c r="L131" s="16">
        <v>0</v>
      </c>
      <c r="M131" s="16">
        <v>0</v>
      </c>
      <c r="N131" s="17">
        <f>O131+P131</f>
        <v>3</v>
      </c>
      <c r="O131" s="16">
        <v>3</v>
      </c>
      <c r="P131" s="16">
        <v>0</v>
      </c>
    </row>
    <row r="132" spans="2:16" s="9" customFormat="1" ht="15.75">
      <c r="B132" s="15"/>
      <c r="C132" s="21" t="s">
        <v>52</v>
      </c>
      <c r="D132" s="17">
        <f>SUM(E132:F132)</f>
        <v>0</v>
      </c>
      <c r="E132" s="16">
        <v>0</v>
      </c>
      <c r="F132" s="19">
        <v>0</v>
      </c>
      <c r="G132" s="59">
        <f>SUM(H132:I132)</f>
        <v>0</v>
      </c>
      <c r="H132" s="16">
        <v>0</v>
      </c>
      <c r="I132" s="16">
        <v>0</v>
      </c>
      <c r="J132" s="18">
        <f>SUM(K132+N132)</f>
        <v>0</v>
      </c>
      <c r="K132" s="17">
        <f>SUM(L132:M132)</f>
        <v>0</v>
      </c>
      <c r="L132" s="16">
        <v>0</v>
      </c>
      <c r="M132" s="16">
        <v>0</v>
      </c>
      <c r="N132" s="17">
        <f>SUM(O132:P132)</f>
        <v>0</v>
      </c>
      <c r="O132" s="16">
        <v>0</v>
      </c>
      <c r="P132" s="16">
        <v>0</v>
      </c>
    </row>
    <row r="133" spans="2:16" s="9" customFormat="1" ht="15.75">
      <c r="B133" s="15"/>
      <c r="C133" s="78" t="s">
        <v>51</v>
      </c>
      <c r="D133" s="73">
        <f>D129+D130+D131+D132</f>
        <v>0</v>
      </c>
      <c r="E133" s="73">
        <f>E129+E130+E131+E132</f>
        <v>0</v>
      </c>
      <c r="F133" s="70">
        <f t="shared" ref="F133:P133" si="68">SUM(F129:F132)</f>
        <v>0</v>
      </c>
      <c r="G133" s="72">
        <f t="shared" si="68"/>
        <v>36</v>
      </c>
      <c r="H133" s="73">
        <f t="shared" si="68"/>
        <v>12</v>
      </c>
      <c r="I133" s="73">
        <f t="shared" si="68"/>
        <v>24</v>
      </c>
      <c r="J133" s="72">
        <f t="shared" si="68"/>
        <v>5</v>
      </c>
      <c r="K133" s="71">
        <f t="shared" si="68"/>
        <v>0</v>
      </c>
      <c r="L133" s="73">
        <f t="shared" si="68"/>
        <v>0</v>
      </c>
      <c r="M133" s="73">
        <f t="shared" si="68"/>
        <v>0</v>
      </c>
      <c r="N133" s="70">
        <f t="shared" si="68"/>
        <v>5</v>
      </c>
      <c r="O133" s="73">
        <f t="shared" si="68"/>
        <v>5</v>
      </c>
      <c r="P133" s="73">
        <f t="shared" si="68"/>
        <v>0</v>
      </c>
    </row>
    <row r="134" spans="2:16" s="9" customFormat="1" ht="15.75">
      <c r="B134" s="15"/>
      <c r="C134" s="21" t="s">
        <v>18</v>
      </c>
      <c r="D134" s="17">
        <f>SUM(E134:F134)</f>
        <v>0</v>
      </c>
      <c r="E134" s="26">
        <v>0</v>
      </c>
      <c r="F134" s="19">
        <v>0</v>
      </c>
      <c r="G134" s="59">
        <f>SUM(H134:I134)</f>
        <v>47</v>
      </c>
      <c r="H134" s="16">
        <v>17</v>
      </c>
      <c r="I134" s="16">
        <v>30</v>
      </c>
      <c r="J134" s="18">
        <f>SUM(K134+N134)</f>
        <v>28</v>
      </c>
      <c r="K134" s="17">
        <f>SUM(L134:M134)</f>
        <v>12</v>
      </c>
      <c r="L134" s="16">
        <v>7</v>
      </c>
      <c r="M134" s="16">
        <v>5</v>
      </c>
      <c r="N134" s="17">
        <f>SUM(O134:P134)</f>
        <v>16</v>
      </c>
      <c r="O134" s="31">
        <v>11</v>
      </c>
      <c r="P134" s="16">
        <v>5</v>
      </c>
    </row>
    <row r="135" spans="2:16" s="9" customFormat="1" ht="15.75">
      <c r="B135" s="15"/>
      <c r="C135" s="20" t="s">
        <v>50</v>
      </c>
      <c r="D135" s="17">
        <f>SUM(E135:F135)</f>
        <v>0</v>
      </c>
      <c r="E135" s="26">
        <v>0</v>
      </c>
      <c r="F135" s="19">
        <v>0</v>
      </c>
      <c r="G135" s="59">
        <f>SUM(H135:I135)</f>
        <v>11</v>
      </c>
      <c r="H135" s="16">
        <v>4</v>
      </c>
      <c r="I135" s="16">
        <v>7</v>
      </c>
      <c r="J135" s="18">
        <f>SUM(K135+N135)</f>
        <v>7</v>
      </c>
      <c r="K135" s="17">
        <f>SUM(L135:M135)</f>
        <v>3</v>
      </c>
      <c r="L135" s="16">
        <v>2</v>
      </c>
      <c r="M135" s="16">
        <v>1</v>
      </c>
      <c r="N135" s="17">
        <f>SUM(O135:P135)</f>
        <v>4</v>
      </c>
      <c r="O135" s="31">
        <v>4</v>
      </c>
      <c r="P135" s="16">
        <v>0</v>
      </c>
    </row>
    <row r="136" spans="2:16" s="9" customFormat="1" ht="15.75">
      <c r="B136" s="15"/>
      <c r="C136" s="21" t="s">
        <v>49</v>
      </c>
      <c r="D136" s="17">
        <f>SUM(E136:F136)</f>
        <v>0</v>
      </c>
      <c r="E136" s="26">
        <v>0</v>
      </c>
      <c r="F136" s="19">
        <v>0</v>
      </c>
      <c r="G136" s="59">
        <f>SUM(H136:I136)</f>
        <v>23</v>
      </c>
      <c r="H136" s="16">
        <v>9</v>
      </c>
      <c r="I136" s="16">
        <v>14</v>
      </c>
      <c r="J136" s="18">
        <f>SUM(K136+N136)</f>
        <v>19</v>
      </c>
      <c r="K136" s="17">
        <f>SUM(L136:M136)</f>
        <v>13</v>
      </c>
      <c r="L136" s="16">
        <v>8</v>
      </c>
      <c r="M136" s="16">
        <v>5</v>
      </c>
      <c r="N136" s="17">
        <f>SUM(O136:P136)</f>
        <v>6</v>
      </c>
      <c r="O136" s="31">
        <v>2</v>
      </c>
      <c r="P136" s="16">
        <v>4</v>
      </c>
    </row>
    <row r="137" spans="2:16" s="9" customFormat="1" ht="15.75">
      <c r="B137" s="15"/>
      <c r="C137" s="78" t="s">
        <v>48</v>
      </c>
      <c r="D137" s="73">
        <f>D134+D135+D136</f>
        <v>0</v>
      </c>
      <c r="E137" s="73">
        <f>E134+E135+E136</f>
        <v>0</v>
      </c>
      <c r="F137" s="70">
        <f t="shared" ref="F137:P137" si="69">SUM(F134:F136)</f>
        <v>0</v>
      </c>
      <c r="G137" s="72">
        <f t="shared" si="69"/>
        <v>81</v>
      </c>
      <c r="H137" s="73">
        <f t="shared" si="69"/>
        <v>30</v>
      </c>
      <c r="I137" s="73">
        <f t="shared" si="69"/>
        <v>51</v>
      </c>
      <c r="J137" s="72">
        <f t="shared" si="69"/>
        <v>54</v>
      </c>
      <c r="K137" s="71">
        <f t="shared" si="69"/>
        <v>28</v>
      </c>
      <c r="L137" s="73">
        <f t="shared" si="69"/>
        <v>17</v>
      </c>
      <c r="M137" s="73">
        <f t="shared" si="69"/>
        <v>11</v>
      </c>
      <c r="N137" s="71">
        <f t="shared" si="69"/>
        <v>26</v>
      </c>
      <c r="O137" s="73">
        <f t="shared" si="69"/>
        <v>17</v>
      </c>
      <c r="P137" s="73">
        <f t="shared" si="69"/>
        <v>9</v>
      </c>
    </row>
    <row r="138" spans="2:16" s="9" customFormat="1" ht="15.75">
      <c r="B138" s="15"/>
      <c r="C138" s="21" t="s">
        <v>18</v>
      </c>
      <c r="D138" s="17">
        <f>SUM(E138:F138)</f>
        <v>0</v>
      </c>
      <c r="E138" s="26">
        <v>0</v>
      </c>
      <c r="F138" s="19">
        <v>0</v>
      </c>
      <c r="G138" s="59">
        <f>SUM(H138:I138)</f>
        <v>12</v>
      </c>
      <c r="H138" s="16">
        <v>5</v>
      </c>
      <c r="I138" s="16">
        <v>7</v>
      </c>
      <c r="J138" s="18">
        <f>SUM(K138+N138)</f>
        <v>5</v>
      </c>
      <c r="K138" s="17">
        <f>SUM(L138:M138)</f>
        <v>0</v>
      </c>
      <c r="L138" s="16">
        <v>0</v>
      </c>
      <c r="M138" s="16">
        <v>0</v>
      </c>
      <c r="N138" s="17">
        <f>SUM(O138:P138)</f>
        <v>5</v>
      </c>
      <c r="O138" s="16">
        <v>5</v>
      </c>
      <c r="P138" s="16">
        <v>0</v>
      </c>
    </row>
    <row r="139" spans="2:16" s="9" customFormat="1" ht="15.75">
      <c r="B139" s="15"/>
      <c r="C139" s="20" t="s">
        <v>47</v>
      </c>
      <c r="D139" s="17">
        <f>SUM(E139:F139)</f>
        <v>0</v>
      </c>
      <c r="E139" s="26">
        <v>0</v>
      </c>
      <c r="F139" s="19">
        <v>0</v>
      </c>
      <c r="G139" s="59">
        <f>SUM(H139:I139)</f>
        <v>40</v>
      </c>
      <c r="H139" s="16">
        <v>17</v>
      </c>
      <c r="I139" s="16">
        <v>23</v>
      </c>
      <c r="J139" s="18">
        <f>SUM(K139+N139)</f>
        <v>8</v>
      </c>
      <c r="K139" s="17">
        <f>SUM(L139:M139)</f>
        <v>5</v>
      </c>
      <c r="L139" s="16">
        <v>5</v>
      </c>
      <c r="M139" s="16">
        <v>0</v>
      </c>
      <c r="N139" s="17">
        <f>SUM(O139:P139)</f>
        <v>3</v>
      </c>
      <c r="O139" s="16">
        <v>3</v>
      </c>
      <c r="P139" s="16">
        <v>0</v>
      </c>
    </row>
    <row r="140" spans="2:16" s="9" customFormat="1" ht="15.75">
      <c r="B140" s="15"/>
      <c r="C140" s="21" t="s">
        <v>46</v>
      </c>
      <c r="D140" s="17">
        <f>SUM(E140:F140)</f>
        <v>0</v>
      </c>
      <c r="E140" s="26">
        <v>0</v>
      </c>
      <c r="F140" s="19">
        <v>0</v>
      </c>
      <c r="G140" s="59">
        <f>SUM(H140:I140)</f>
        <v>9</v>
      </c>
      <c r="H140" s="16">
        <v>4</v>
      </c>
      <c r="I140" s="16">
        <v>5</v>
      </c>
      <c r="J140" s="18">
        <f>SUM(K140+N140)</f>
        <v>3</v>
      </c>
      <c r="K140" s="17">
        <f>SUM(L140:M140)</f>
        <v>0</v>
      </c>
      <c r="L140" s="16">
        <v>0</v>
      </c>
      <c r="M140" s="16">
        <v>0</v>
      </c>
      <c r="N140" s="17">
        <f>SUM(O140:P140)</f>
        <v>3</v>
      </c>
      <c r="O140" s="16">
        <v>2</v>
      </c>
      <c r="P140" s="16">
        <v>1</v>
      </c>
    </row>
    <row r="141" spans="2:16" s="9" customFormat="1" ht="15.75">
      <c r="B141" s="15"/>
      <c r="C141" s="78" t="s">
        <v>45</v>
      </c>
      <c r="D141" s="73">
        <f>D138+D139+D140</f>
        <v>0</v>
      </c>
      <c r="E141" s="73">
        <f>E138+E139+E140</f>
        <v>0</v>
      </c>
      <c r="F141" s="70">
        <f t="shared" ref="F141:P141" si="70">SUM(F138:F140)</f>
        <v>0</v>
      </c>
      <c r="G141" s="72">
        <f t="shared" si="70"/>
        <v>61</v>
      </c>
      <c r="H141" s="73">
        <f t="shared" si="70"/>
        <v>26</v>
      </c>
      <c r="I141" s="73">
        <f t="shared" si="70"/>
        <v>35</v>
      </c>
      <c r="J141" s="72">
        <f t="shared" si="70"/>
        <v>16</v>
      </c>
      <c r="K141" s="71">
        <f t="shared" si="70"/>
        <v>5</v>
      </c>
      <c r="L141" s="73">
        <f t="shared" si="70"/>
        <v>5</v>
      </c>
      <c r="M141" s="73">
        <f t="shared" si="70"/>
        <v>0</v>
      </c>
      <c r="N141" s="71">
        <f t="shared" si="70"/>
        <v>11</v>
      </c>
      <c r="O141" s="73">
        <f t="shared" si="70"/>
        <v>10</v>
      </c>
      <c r="P141" s="73">
        <f t="shared" si="70"/>
        <v>1</v>
      </c>
    </row>
    <row r="142" spans="2:16" s="9" customFormat="1" ht="15.75">
      <c r="B142" s="15"/>
      <c r="C142" s="21" t="s">
        <v>18</v>
      </c>
      <c r="D142" s="17">
        <f>SUM(E142:F142)</f>
        <v>0</v>
      </c>
      <c r="E142" s="26">
        <v>0</v>
      </c>
      <c r="F142" s="19">
        <v>0</v>
      </c>
      <c r="G142" s="59">
        <f>SUM(H142:I142)</f>
        <v>25</v>
      </c>
      <c r="H142" s="16">
        <v>15</v>
      </c>
      <c r="I142" s="16">
        <v>10</v>
      </c>
      <c r="J142" s="18">
        <f>SUM(K142+N142)</f>
        <v>2</v>
      </c>
      <c r="K142" s="17">
        <f>SUM(L142:M142)</f>
        <v>1</v>
      </c>
      <c r="L142" s="16">
        <v>1</v>
      </c>
      <c r="M142" s="16">
        <v>0</v>
      </c>
      <c r="N142" s="17">
        <f>SUM(O142:P142)</f>
        <v>1</v>
      </c>
      <c r="O142" s="16">
        <v>1</v>
      </c>
      <c r="P142" s="16">
        <v>0</v>
      </c>
    </row>
    <row r="143" spans="2:16" s="9" customFormat="1" ht="15.75">
      <c r="B143" s="15"/>
      <c r="C143" s="21" t="s">
        <v>44</v>
      </c>
      <c r="D143" s="17">
        <f>SUM(E143:F143)</f>
        <v>0</v>
      </c>
      <c r="E143" s="26">
        <v>0</v>
      </c>
      <c r="F143" s="19">
        <v>0</v>
      </c>
      <c r="G143" s="59">
        <f>SUM(H143:I143)</f>
        <v>4</v>
      </c>
      <c r="H143" s="16">
        <v>2</v>
      </c>
      <c r="I143" s="16">
        <v>2</v>
      </c>
      <c r="J143" s="18">
        <f>SUM(K143+N143)</f>
        <v>4</v>
      </c>
      <c r="K143" s="17">
        <f>SUM(L143:M143)</f>
        <v>2</v>
      </c>
      <c r="L143" s="16">
        <v>0</v>
      </c>
      <c r="M143" s="16">
        <v>2</v>
      </c>
      <c r="N143" s="17">
        <f>SUM(O143:P143)</f>
        <v>2</v>
      </c>
      <c r="O143" s="16">
        <v>1</v>
      </c>
      <c r="P143" s="16">
        <v>1</v>
      </c>
    </row>
    <row r="144" spans="2:16" s="9" customFormat="1" ht="15.75">
      <c r="B144" s="15"/>
      <c r="C144" s="21" t="s">
        <v>43</v>
      </c>
      <c r="D144" s="17">
        <f>SUM(E144:F144)</f>
        <v>0</v>
      </c>
      <c r="E144" s="26">
        <v>0</v>
      </c>
      <c r="F144" s="19">
        <v>0</v>
      </c>
      <c r="G144" s="59">
        <f>SUM(H144:I144)</f>
        <v>18</v>
      </c>
      <c r="H144" s="16">
        <v>11</v>
      </c>
      <c r="I144" s="16">
        <v>7</v>
      </c>
      <c r="J144" s="18">
        <f>SUM(K144+N144)</f>
        <v>16</v>
      </c>
      <c r="K144" s="17">
        <f>SUM(L144:M144)</f>
        <v>5</v>
      </c>
      <c r="L144" s="16">
        <v>2</v>
      </c>
      <c r="M144" s="16">
        <v>3</v>
      </c>
      <c r="N144" s="17">
        <f>SUM(O144:P144)</f>
        <v>11</v>
      </c>
      <c r="O144" s="16">
        <v>8</v>
      </c>
      <c r="P144" s="16">
        <v>3</v>
      </c>
    </row>
    <row r="145" spans="2:16" s="9" customFormat="1" ht="15.75">
      <c r="B145" s="15"/>
      <c r="C145" s="21" t="s">
        <v>176</v>
      </c>
      <c r="D145" s="26">
        <v>0</v>
      </c>
      <c r="E145" s="26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</row>
    <row r="146" spans="2:16" s="9" customFormat="1" ht="15.75">
      <c r="B146" s="15"/>
      <c r="C146" s="78" t="s">
        <v>42</v>
      </c>
      <c r="D146" s="73">
        <f>D142+D143+D144</f>
        <v>0</v>
      </c>
      <c r="E146" s="73">
        <f>E142+E143+E144</f>
        <v>0</v>
      </c>
      <c r="F146" s="70">
        <f t="shared" ref="F146:P146" si="71">SUM(F142:F144)</f>
        <v>0</v>
      </c>
      <c r="G146" s="72">
        <f t="shared" si="71"/>
        <v>47</v>
      </c>
      <c r="H146" s="73">
        <f t="shared" si="71"/>
        <v>28</v>
      </c>
      <c r="I146" s="73">
        <f t="shared" si="71"/>
        <v>19</v>
      </c>
      <c r="J146" s="72">
        <f t="shared" si="71"/>
        <v>22</v>
      </c>
      <c r="K146" s="71">
        <f t="shared" si="71"/>
        <v>8</v>
      </c>
      <c r="L146" s="73">
        <f t="shared" si="71"/>
        <v>3</v>
      </c>
      <c r="M146" s="73">
        <f t="shared" si="71"/>
        <v>5</v>
      </c>
      <c r="N146" s="71">
        <f t="shared" si="71"/>
        <v>14</v>
      </c>
      <c r="O146" s="73">
        <f t="shared" si="71"/>
        <v>10</v>
      </c>
      <c r="P146" s="73">
        <f t="shared" si="71"/>
        <v>4</v>
      </c>
    </row>
    <row r="147" spans="2:16" s="9" customFormat="1" ht="15.75">
      <c r="B147" s="15"/>
      <c r="C147" s="21" t="s">
        <v>18</v>
      </c>
      <c r="D147" s="17">
        <f>SUM(E147:F147)</f>
        <v>0</v>
      </c>
      <c r="E147" s="26">
        <v>0</v>
      </c>
      <c r="F147" s="19">
        <v>0</v>
      </c>
      <c r="G147" s="59">
        <f>SUM(H147:I147)</f>
        <v>49</v>
      </c>
      <c r="H147" s="16">
        <v>20</v>
      </c>
      <c r="I147" s="16">
        <v>29</v>
      </c>
      <c r="J147" s="18">
        <f>SUM(K147+N147)</f>
        <v>43</v>
      </c>
      <c r="K147" s="17">
        <f>SUM(L147:M147)</f>
        <v>16</v>
      </c>
      <c r="L147" s="16">
        <v>12</v>
      </c>
      <c r="M147" s="16">
        <v>4</v>
      </c>
      <c r="N147" s="17">
        <f>SUM(O147:P147)</f>
        <v>27</v>
      </c>
      <c r="O147" s="16">
        <v>21</v>
      </c>
      <c r="P147" s="16">
        <v>6</v>
      </c>
    </row>
    <row r="148" spans="2:16" s="9" customFormat="1" ht="15.75">
      <c r="B148" s="15"/>
      <c r="C148" s="21" t="s">
        <v>41</v>
      </c>
      <c r="D148" s="17">
        <f>SUM(E148:F148)</f>
        <v>0</v>
      </c>
      <c r="E148" s="26">
        <v>0</v>
      </c>
      <c r="F148" s="19">
        <v>0</v>
      </c>
      <c r="G148" s="59">
        <f>SUM(H148:I148)</f>
        <v>40</v>
      </c>
      <c r="H148" s="16">
        <v>20</v>
      </c>
      <c r="I148" s="16">
        <v>20</v>
      </c>
      <c r="J148" s="18">
        <f>SUM(K148+N148)</f>
        <v>36</v>
      </c>
      <c r="K148" s="17">
        <f>SUM(L148:M148)</f>
        <v>17</v>
      </c>
      <c r="L148" s="16">
        <v>9</v>
      </c>
      <c r="M148" s="16">
        <v>8</v>
      </c>
      <c r="N148" s="17">
        <f>SUM(O148:P148)</f>
        <v>19</v>
      </c>
      <c r="O148" s="16">
        <v>14</v>
      </c>
      <c r="P148" s="16">
        <v>5</v>
      </c>
    </row>
    <row r="149" spans="2:16" s="9" customFormat="1" ht="15.75">
      <c r="B149" s="15"/>
      <c r="C149" s="21" t="s">
        <v>40</v>
      </c>
      <c r="D149" s="17">
        <f>SUM(E149:F149)</f>
        <v>0</v>
      </c>
      <c r="E149" s="26">
        <v>0</v>
      </c>
      <c r="F149" s="19">
        <v>0</v>
      </c>
      <c r="G149" s="59">
        <f>SUM(H149:I149)</f>
        <v>31</v>
      </c>
      <c r="H149" s="16">
        <v>10</v>
      </c>
      <c r="I149" s="16">
        <v>21</v>
      </c>
      <c r="J149" s="18">
        <f>SUM(K149+N149)</f>
        <v>21</v>
      </c>
      <c r="K149" s="17">
        <f>SUM(L149:M149)</f>
        <v>8</v>
      </c>
      <c r="L149" s="16">
        <v>8</v>
      </c>
      <c r="M149" s="16">
        <v>0</v>
      </c>
      <c r="N149" s="17">
        <f>SUM(O149:P149)</f>
        <v>13</v>
      </c>
      <c r="O149" s="16">
        <v>13</v>
      </c>
      <c r="P149" s="16">
        <v>0</v>
      </c>
    </row>
    <row r="150" spans="2:16" s="9" customFormat="1" ht="15.75">
      <c r="B150" s="15"/>
      <c r="C150" s="78" t="s">
        <v>39</v>
      </c>
      <c r="D150" s="73">
        <f>D147+D148+D149</f>
        <v>0</v>
      </c>
      <c r="E150" s="73">
        <f>E147+E148+E149</f>
        <v>0</v>
      </c>
      <c r="F150" s="70">
        <f t="shared" ref="F150:P150" si="72">SUM(F147:F149)</f>
        <v>0</v>
      </c>
      <c r="G150" s="72">
        <f t="shared" si="72"/>
        <v>120</v>
      </c>
      <c r="H150" s="73">
        <f t="shared" si="72"/>
        <v>50</v>
      </c>
      <c r="I150" s="73">
        <f t="shared" si="72"/>
        <v>70</v>
      </c>
      <c r="J150" s="72">
        <f t="shared" si="72"/>
        <v>100</v>
      </c>
      <c r="K150" s="71">
        <f t="shared" si="72"/>
        <v>41</v>
      </c>
      <c r="L150" s="73">
        <f t="shared" si="72"/>
        <v>29</v>
      </c>
      <c r="M150" s="73">
        <f t="shared" si="72"/>
        <v>12</v>
      </c>
      <c r="N150" s="71">
        <f t="shared" si="72"/>
        <v>59</v>
      </c>
      <c r="O150" s="73">
        <f t="shared" si="72"/>
        <v>48</v>
      </c>
      <c r="P150" s="73">
        <f t="shared" si="72"/>
        <v>11</v>
      </c>
    </row>
    <row r="151" spans="2:16" s="9" customFormat="1" ht="15.75">
      <c r="B151" s="15"/>
      <c r="C151" s="21" t="s">
        <v>18</v>
      </c>
      <c r="D151" s="17">
        <f>SUM(E151:F151)</f>
        <v>0</v>
      </c>
      <c r="E151" s="26">
        <v>0</v>
      </c>
      <c r="F151" s="19">
        <v>0</v>
      </c>
      <c r="G151" s="59">
        <f>SUM(H151:I151)</f>
        <v>30</v>
      </c>
      <c r="H151" s="16">
        <v>12</v>
      </c>
      <c r="I151" s="16">
        <v>18</v>
      </c>
      <c r="J151" s="18">
        <f>SUM(K151+N151)</f>
        <v>9</v>
      </c>
      <c r="K151" s="17">
        <f>SUM(L151:M151)</f>
        <v>4</v>
      </c>
      <c r="L151" s="16">
        <v>4</v>
      </c>
      <c r="M151" s="16">
        <v>0</v>
      </c>
      <c r="N151" s="17">
        <f>SUM(O151:P151)</f>
        <v>5</v>
      </c>
      <c r="O151" s="16">
        <v>4</v>
      </c>
      <c r="P151" s="16">
        <v>1</v>
      </c>
    </row>
    <row r="152" spans="2:16" s="9" customFormat="1" ht="15.75">
      <c r="B152" s="15"/>
      <c r="C152" s="21" t="s">
        <v>177</v>
      </c>
      <c r="D152" s="17">
        <f>SUM(E152:F152)</f>
        <v>0</v>
      </c>
      <c r="E152" s="26">
        <v>0</v>
      </c>
      <c r="F152" s="19">
        <v>0</v>
      </c>
      <c r="G152" s="59">
        <f>SUM(H152:I152)</f>
        <v>0</v>
      </c>
      <c r="H152" s="16">
        <v>0</v>
      </c>
      <c r="I152" s="16">
        <v>0</v>
      </c>
      <c r="J152" s="18">
        <f>SUM(K152+N152)</f>
        <v>0</v>
      </c>
      <c r="K152" s="17">
        <f>SUM(L152:M152)</f>
        <v>0</v>
      </c>
      <c r="L152" s="16">
        <v>0</v>
      </c>
      <c r="M152" s="16">
        <v>0</v>
      </c>
      <c r="N152" s="17">
        <f>SUM(O152:P152)</f>
        <v>0</v>
      </c>
      <c r="O152" s="16">
        <v>0</v>
      </c>
      <c r="P152" s="16">
        <v>0</v>
      </c>
    </row>
    <row r="153" spans="2:16" s="9" customFormat="1" ht="15.75">
      <c r="B153" s="15"/>
      <c r="C153" s="21" t="s">
        <v>38</v>
      </c>
      <c r="D153" s="17">
        <f>SUM(E153:F153)</f>
        <v>0</v>
      </c>
      <c r="E153" s="26">
        <v>0</v>
      </c>
      <c r="F153" s="19">
        <v>0</v>
      </c>
      <c r="G153" s="59">
        <f>SUM(H153:I153)</f>
        <v>29</v>
      </c>
      <c r="H153" s="16">
        <v>14</v>
      </c>
      <c r="I153" s="16">
        <v>15</v>
      </c>
      <c r="J153" s="18">
        <f>SUM(K153+N153)</f>
        <v>20</v>
      </c>
      <c r="K153" s="17">
        <f>SUM(L153:M153)</f>
        <v>9</v>
      </c>
      <c r="L153" s="16">
        <v>6</v>
      </c>
      <c r="M153" s="16">
        <v>3</v>
      </c>
      <c r="N153" s="17">
        <f>SUM(O153:P153)</f>
        <v>11</v>
      </c>
      <c r="O153" s="16">
        <v>10</v>
      </c>
      <c r="P153" s="16">
        <v>1</v>
      </c>
    </row>
    <row r="154" spans="2:16" s="9" customFormat="1" ht="15.75">
      <c r="B154" s="15"/>
      <c r="C154" s="20" t="s">
        <v>37</v>
      </c>
      <c r="D154" s="17">
        <f>SUM(E154:F154)</f>
        <v>0</v>
      </c>
      <c r="E154" s="26">
        <v>0</v>
      </c>
      <c r="F154" s="19">
        <v>0</v>
      </c>
      <c r="G154" s="59">
        <f>SUM(H154:I154)</f>
        <v>0</v>
      </c>
      <c r="H154" s="16">
        <v>0</v>
      </c>
      <c r="I154" s="16">
        <v>0</v>
      </c>
      <c r="J154" s="18">
        <f>SUM(K154+N154)</f>
        <v>0</v>
      </c>
      <c r="K154" s="17">
        <f>SUM(L154:M154)</f>
        <v>0</v>
      </c>
      <c r="L154" s="16">
        <v>0</v>
      </c>
      <c r="M154" s="16">
        <v>0</v>
      </c>
      <c r="N154" s="17">
        <f>SUM(O154:P154)</f>
        <v>0</v>
      </c>
      <c r="O154" s="16">
        <v>0</v>
      </c>
      <c r="P154" s="16">
        <v>0</v>
      </c>
    </row>
    <row r="155" spans="2:16" s="9" customFormat="1" ht="15.75">
      <c r="B155" s="15"/>
      <c r="C155" s="20" t="s">
        <v>138</v>
      </c>
      <c r="D155" s="17">
        <f t="shared" ref="D155:D158" si="73">SUM(E155:F155)</f>
        <v>0</v>
      </c>
      <c r="E155" s="26">
        <v>0</v>
      </c>
      <c r="F155" s="19">
        <v>0</v>
      </c>
      <c r="G155" s="59">
        <f t="shared" ref="G155:G158" si="74">SUM(H155:I155)</f>
        <v>1</v>
      </c>
      <c r="H155" s="16">
        <v>0</v>
      </c>
      <c r="I155" s="16">
        <v>1</v>
      </c>
      <c r="J155" s="18">
        <f t="shared" ref="J155:J158" si="75">SUM(K155+N155)</f>
        <v>0</v>
      </c>
      <c r="K155" s="17">
        <f t="shared" ref="K155:K158" si="76">SUM(L155:M155)</f>
        <v>0</v>
      </c>
      <c r="L155" s="16">
        <v>0</v>
      </c>
      <c r="M155" s="16">
        <v>0</v>
      </c>
      <c r="N155" s="17">
        <f t="shared" ref="N155:N158" si="77">SUM(O155:P155)</f>
        <v>0</v>
      </c>
      <c r="O155" s="16">
        <v>0</v>
      </c>
      <c r="P155" s="16">
        <v>0</v>
      </c>
    </row>
    <row r="156" spans="2:16" s="9" customFormat="1" ht="15.75">
      <c r="B156" s="15"/>
      <c r="C156" s="20" t="s">
        <v>139</v>
      </c>
      <c r="D156" s="17">
        <f t="shared" si="73"/>
        <v>0</v>
      </c>
      <c r="E156" s="26">
        <v>0</v>
      </c>
      <c r="F156" s="19">
        <v>0</v>
      </c>
      <c r="G156" s="59">
        <f t="shared" si="74"/>
        <v>2</v>
      </c>
      <c r="H156" s="16">
        <v>0</v>
      </c>
      <c r="I156" s="16">
        <v>2</v>
      </c>
      <c r="J156" s="18">
        <f t="shared" si="75"/>
        <v>0</v>
      </c>
      <c r="K156" s="17">
        <f t="shared" si="76"/>
        <v>0</v>
      </c>
      <c r="L156" s="16">
        <v>0</v>
      </c>
      <c r="M156" s="16">
        <v>0</v>
      </c>
      <c r="N156" s="17">
        <f t="shared" si="77"/>
        <v>0</v>
      </c>
      <c r="O156" s="16">
        <v>0</v>
      </c>
      <c r="P156" s="16">
        <v>0</v>
      </c>
    </row>
    <row r="157" spans="2:16" s="9" customFormat="1" ht="15.75">
      <c r="B157" s="15"/>
      <c r="C157" s="20" t="s">
        <v>137</v>
      </c>
      <c r="D157" s="17">
        <f t="shared" si="73"/>
        <v>0</v>
      </c>
      <c r="E157" s="26">
        <v>0</v>
      </c>
      <c r="F157" s="19">
        <v>0</v>
      </c>
      <c r="G157" s="59">
        <f t="shared" si="74"/>
        <v>2</v>
      </c>
      <c r="H157" s="16">
        <v>0</v>
      </c>
      <c r="I157" s="16">
        <v>2</v>
      </c>
      <c r="J157" s="18">
        <f t="shared" si="75"/>
        <v>2</v>
      </c>
      <c r="K157" s="17">
        <f t="shared" si="76"/>
        <v>0</v>
      </c>
      <c r="L157" s="16">
        <v>0</v>
      </c>
      <c r="M157" s="16">
        <v>0</v>
      </c>
      <c r="N157" s="17">
        <f t="shared" si="77"/>
        <v>2</v>
      </c>
      <c r="O157" s="16">
        <v>2</v>
      </c>
      <c r="P157" s="16">
        <v>0</v>
      </c>
    </row>
    <row r="158" spans="2:16" s="9" customFormat="1" ht="15.75">
      <c r="B158" s="15"/>
      <c r="C158" s="20" t="s">
        <v>153</v>
      </c>
      <c r="D158" s="17">
        <f t="shared" si="73"/>
        <v>0</v>
      </c>
      <c r="E158" s="26">
        <v>0</v>
      </c>
      <c r="F158" s="19">
        <v>0</v>
      </c>
      <c r="G158" s="59">
        <f t="shared" si="74"/>
        <v>0</v>
      </c>
      <c r="H158" s="16">
        <v>0</v>
      </c>
      <c r="I158" s="16">
        <v>0</v>
      </c>
      <c r="J158" s="18">
        <f t="shared" si="75"/>
        <v>0</v>
      </c>
      <c r="K158" s="17">
        <f t="shared" si="76"/>
        <v>0</v>
      </c>
      <c r="L158" s="16">
        <v>0</v>
      </c>
      <c r="M158" s="16">
        <v>0</v>
      </c>
      <c r="N158" s="17">
        <f t="shared" si="77"/>
        <v>0</v>
      </c>
      <c r="O158" s="16">
        <v>0</v>
      </c>
      <c r="P158" s="16">
        <v>0</v>
      </c>
    </row>
    <row r="159" spans="2:16" s="9" customFormat="1" ht="19.5" customHeight="1">
      <c r="B159" s="15"/>
      <c r="C159" s="20" t="s">
        <v>36</v>
      </c>
      <c r="D159" s="17">
        <f>SUM(E159:F159)</f>
        <v>0</v>
      </c>
      <c r="E159" s="26">
        <v>0</v>
      </c>
      <c r="F159" s="19">
        <v>0</v>
      </c>
      <c r="G159" s="59">
        <f>SUM(H159:I159)</f>
        <v>11</v>
      </c>
      <c r="H159" s="16">
        <v>5</v>
      </c>
      <c r="I159" s="16">
        <v>6</v>
      </c>
      <c r="J159" s="18">
        <f>SUM(K159+N159)</f>
        <v>8</v>
      </c>
      <c r="K159" s="17">
        <f>SUM(L159:M159)</f>
        <v>3</v>
      </c>
      <c r="L159" s="16">
        <v>1</v>
      </c>
      <c r="M159" s="16">
        <v>2</v>
      </c>
      <c r="N159" s="17">
        <f>SUM(O159:P159)</f>
        <v>5</v>
      </c>
      <c r="O159" s="16">
        <v>3</v>
      </c>
      <c r="P159" s="16">
        <v>2</v>
      </c>
    </row>
    <row r="160" spans="2:16" s="9" customFormat="1" ht="15.75">
      <c r="B160" s="15"/>
      <c r="C160" s="69" t="s">
        <v>35</v>
      </c>
      <c r="D160" s="70">
        <f t="shared" ref="D160:P160" si="78">SUM(D151:D159)</f>
        <v>0</v>
      </c>
      <c r="E160" s="70">
        <f t="shared" si="78"/>
        <v>0</v>
      </c>
      <c r="F160" s="70">
        <f t="shared" si="78"/>
        <v>0</v>
      </c>
      <c r="G160" s="72">
        <f t="shared" si="78"/>
        <v>75</v>
      </c>
      <c r="H160" s="73">
        <f t="shared" si="78"/>
        <v>31</v>
      </c>
      <c r="I160" s="73">
        <f t="shared" si="78"/>
        <v>44</v>
      </c>
      <c r="J160" s="72">
        <f t="shared" si="78"/>
        <v>39</v>
      </c>
      <c r="K160" s="71">
        <f t="shared" si="78"/>
        <v>16</v>
      </c>
      <c r="L160" s="73">
        <f t="shared" si="78"/>
        <v>11</v>
      </c>
      <c r="M160" s="73">
        <f t="shared" si="78"/>
        <v>5</v>
      </c>
      <c r="N160" s="71">
        <f t="shared" si="78"/>
        <v>23</v>
      </c>
      <c r="O160" s="73">
        <f t="shared" si="78"/>
        <v>19</v>
      </c>
      <c r="P160" s="73">
        <f t="shared" si="78"/>
        <v>4</v>
      </c>
    </row>
    <row r="161" spans="2:16" s="9" customFormat="1" ht="15.75">
      <c r="B161" s="15"/>
      <c r="C161" s="21" t="s">
        <v>18</v>
      </c>
      <c r="D161" s="17">
        <f>SUM(E161:F161)</f>
        <v>0</v>
      </c>
      <c r="E161" s="26">
        <v>0</v>
      </c>
      <c r="F161" s="19">
        <v>0</v>
      </c>
      <c r="G161" s="59">
        <f>SUM(H161:I161)</f>
        <v>17</v>
      </c>
      <c r="H161" s="16">
        <v>6</v>
      </c>
      <c r="I161" s="16">
        <v>11</v>
      </c>
      <c r="J161" s="18">
        <f>SUM(K161+N161)</f>
        <v>9</v>
      </c>
      <c r="K161" s="17">
        <f>SUM(L161:M161)</f>
        <v>4</v>
      </c>
      <c r="L161" s="16">
        <v>2</v>
      </c>
      <c r="M161" s="16">
        <v>2</v>
      </c>
      <c r="N161" s="17">
        <f>SUM(O161:P161)</f>
        <v>5</v>
      </c>
      <c r="O161" s="16">
        <v>3</v>
      </c>
      <c r="P161" s="16">
        <v>2</v>
      </c>
    </row>
    <row r="162" spans="2:16" s="9" customFormat="1" ht="16.5" customHeight="1">
      <c r="B162" s="15"/>
      <c r="C162" s="20" t="s">
        <v>34</v>
      </c>
      <c r="D162" s="17">
        <f>SUM(E162:F162)</f>
        <v>0</v>
      </c>
      <c r="E162" s="26">
        <v>0</v>
      </c>
      <c r="F162" s="19">
        <v>0</v>
      </c>
      <c r="G162" s="59">
        <f>SUM(H162:I162)</f>
        <v>29</v>
      </c>
      <c r="H162" s="16">
        <v>8</v>
      </c>
      <c r="I162" s="16">
        <v>21</v>
      </c>
      <c r="J162" s="18">
        <f>SUM(K162+N162)</f>
        <v>11</v>
      </c>
      <c r="K162" s="17">
        <f>SUM(L162:M162)</f>
        <v>2</v>
      </c>
      <c r="L162" s="16">
        <v>1</v>
      </c>
      <c r="M162" s="16">
        <v>1</v>
      </c>
      <c r="N162" s="17">
        <f>SUM(O162:P162)</f>
        <v>9</v>
      </c>
      <c r="O162" s="16">
        <v>8</v>
      </c>
      <c r="P162" s="16">
        <v>1</v>
      </c>
    </row>
    <row r="163" spans="2:16" s="9" customFormat="1" ht="16.5" customHeight="1">
      <c r="B163" s="15"/>
      <c r="C163" s="20" t="s">
        <v>140</v>
      </c>
      <c r="D163" s="17">
        <f>SUM(E163:F163)</f>
        <v>0</v>
      </c>
      <c r="E163" s="26">
        <v>0</v>
      </c>
      <c r="F163" s="19">
        <v>0</v>
      </c>
      <c r="G163" s="59">
        <f>SUM(H163:I163)</f>
        <v>6</v>
      </c>
      <c r="H163" s="16">
        <v>1</v>
      </c>
      <c r="I163" s="16">
        <v>5</v>
      </c>
      <c r="J163" s="18">
        <f>SUM(K163+N163)</f>
        <v>5</v>
      </c>
      <c r="K163" s="17">
        <f>SUM(L163:M163)</f>
        <v>1</v>
      </c>
      <c r="L163" s="16">
        <v>1</v>
      </c>
      <c r="M163" s="16">
        <v>0</v>
      </c>
      <c r="N163" s="17">
        <f>SUM(O163:P163)</f>
        <v>4</v>
      </c>
      <c r="O163" s="16">
        <v>3</v>
      </c>
      <c r="P163" s="16">
        <v>1</v>
      </c>
    </row>
    <row r="164" spans="2:16" s="9" customFormat="1" ht="15.75">
      <c r="B164" s="15"/>
      <c r="C164" s="21" t="s">
        <v>33</v>
      </c>
      <c r="D164" s="17">
        <f>SUM(E164:F164)</f>
        <v>0</v>
      </c>
      <c r="E164" s="26">
        <v>0</v>
      </c>
      <c r="F164" s="19">
        <v>0</v>
      </c>
      <c r="G164" s="59">
        <f>SUM(H164:I164)</f>
        <v>26</v>
      </c>
      <c r="H164" s="16">
        <v>9</v>
      </c>
      <c r="I164" s="16">
        <v>17</v>
      </c>
      <c r="J164" s="18">
        <f>SUM(K164+N164)</f>
        <v>17</v>
      </c>
      <c r="K164" s="17">
        <f>SUM(L164:M164)</f>
        <v>4</v>
      </c>
      <c r="L164" s="16">
        <v>2</v>
      </c>
      <c r="M164" s="16">
        <v>2</v>
      </c>
      <c r="N164" s="17">
        <f>SUM(O164:P164)</f>
        <v>13</v>
      </c>
      <c r="O164" s="16">
        <v>7</v>
      </c>
      <c r="P164" s="16">
        <v>6</v>
      </c>
    </row>
    <row r="165" spans="2:16" s="9" customFormat="1" ht="15.75">
      <c r="B165" s="15"/>
      <c r="C165" s="78" t="s">
        <v>32</v>
      </c>
      <c r="D165" s="73">
        <f>D161+D162+D164</f>
        <v>0</v>
      </c>
      <c r="E165" s="73">
        <f>E161+E162+E164</f>
        <v>0</v>
      </c>
      <c r="F165" s="70">
        <f t="shared" ref="F165:P165" si="79">SUM(F161:F164)</f>
        <v>0</v>
      </c>
      <c r="G165" s="72">
        <f t="shared" si="79"/>
        <v>78</v>
      </c>
      <c r="H165" s="73">
        <f t="shared" si="79"/>
        <v>24</v>
      </c>
      <c r="I165" s="73">
        <f t="shared" si="79"/>
        <v>54</v>
      </c>
      <c r="J165" s="72">
        <f t="shared" si="79"/>
        <v>42</v>
      </c>
      <c r="K165" s="71">
        <f t="shared" si="79"/>
        <v>11</v>
      </c>
      <c r="L165" s="73">
        <f t="shared" si="79"/>
        <v>6</v>
      </c>
      <c r="M165" s="73">
        <f t="shared" si="79"/>
        <v>5</v>
      </c>
      <c r="N165" s="71">
        <f t="shared" si="79"/>
        <v>31</v>
      </c>
      <c r="O165" s="73">
        <f t="shared" si="79"/>
        <v>21</v>
      </c>
      <c r="P165" s="73">
        <f t="shared" si="79"/>
        <v>10</v>
      </c>
    </row>
    <row r="166" spans="2:16" s="9" customFormat="1" ht="15.75">
      <c r="B166" s="15"/>
      <c r="C166" s="21" t="s">
        <v>18</v>
      </c>
      <c r="D166" s="17">
        <f t="shared" ref="D166:D171" si="80">SUM(E166:F166)</f>
        <v>0</v>
      </c>
      <c r="E166" s="26">
        <v>0</v>
      </c>
      <c r="F166" s="19">
        <v>0</v>
      </c>
      <c r="G166" s="59">
        <f t="shared" ref="G166:G171" si="81">SUM(H166:I166)</f>
        <v>51</v>
      </c>
      <c r="H166" s="16">
        <v>18</v>
      </c>
      <c r="I166" s="16">
        <v>33</v>
      </c>
      <c r="J166" s="18">
        <f t="shared" ref="J166:J171" si="82">SUM(K166+N166)</f>
        <v>28</v>
      </c>
      <c r="K166" s="17">
        <f t="shared" ref="K166:K171" si="83">SUM(L166:M166)</f>
        <v>7</v>
      </c>
      <c r="L166" s="16">
        <v>6</v>
      </c>
      <c r="M166" s="16">
        <v>1</v>
      </c>
      <c r="N166" s="17">
        <f t="shared" ref="N166:N171" si="84">SUM(O166:P166)</f>
        <v>21</v>
      </c>
      <c r="O166" s="16">
        <v>14</v>
      </c>
      <c r="P166" s="16">
        <v>7</v>
      </c>
    </row>
    <row r="167" spans="2:16" s="9" customFormat="1" ht="15.75">
      <c r="B167" s="15"/>
      <c r="C167" s="21" t="s">
        <v>31</v>
      </c>
      <c r="D167" s="17">
        <f t="shared" si="80"/>
        <v>0</v>
      </c>
      <c r="E167" s="26">
        <v>0</v>
      </c>
      <c r="F167" s="19">
        <v>0</v>
      </c>
      <c r="G167" s="59">
        <f t="shared" si="81"/>
        <v>21</v>
      </c>
      <c r="H167" s="16">
        <v>7</v>
      </c>
      <c r="I167" s="16">
        <v>14</v>
      </c>
      <c r="J167" s="18">
        <f t="shared" si="82"/>
        <v>7</v>
      </c>
      <c r="K167" s="17">
        <f t="shared" si="83"/>
        <v>4</v>
      </c>
      <c r="L167" s="16">
        <v>3</v>
      </c>
      <c r="M167" s="16">
        <v>1</v>
      </c>
      <c r="N167" s="17">
        <f t="shared" si="84"/>
        <v>3</v>
      </c>
      <c r="O167" s="16">
        <v>1</v>
      </c>
      <c r="P167" s="16">
        <v>2</v>
      </c>
    </row>
    <row r="168" spans="2:16" s="9" customFormat="1" ht="15.75">
      <c r="B168" s="15"/>
      <c r="C168" s="21" t="s">
        <v>30</v>
      </c>
      <c r="D168" s="17">
        <f t="shared" si="80"/>
        <v>0</v>
      </c>
      <c r="E168" s="26">
        <v>0</v>
      </c>
      <c r="F168" s="19">
        <v>0</v>
      </c>
      <c r="G168" s="59">
        <f t="shared" si="81"/>
        <v>15</v>
      </c>
      <c r="H168" s="16">
        <v>8</v>
      </c>
      <c r="I168" s="16">
        <v>7</v>
      </c>
      <c r="J168" s="18">
        <f t="shared" si="82"/>
        <v>15</v>
      </c>
      <c r="K168" s="17">
        <f t="shared" si="83"/>
        <v>8</v>
      </c>
      <c r="L168" s="16">
        <v>5</v>
      </c>
      <c r="M168" s="16">
        <v>3</v>
      </c>
      <c r="N168" s="17">
        <f t="shared" si="84"/>
        <v>7</v>
      </c>
      <c r="O168" s="16">
        <v>4</v>
      </c>
      <c r="P168" s="16">
        <v>3</v>
      </c>
    </row>
    <row r="169" spans="2:16" s="9" customFormat="1" ht="44.25" customHeight="1">
      <c r="B169" s="15"/>
      <c r="C169" s="21" t="s">
        <v>29</v>
      </c>
      <c r="D169" s="17">
        <f t="shared" si="80"/>
        <v>0</v>
      </c>
      <c r="E169" s="26">
        <v>0</v>
      </c>
      <c r="F169" s="19">
        <v>0</v>
      </c>
      <c r="G169" s="59">
        <f t="shared" si="81"/>
        <v>10</v>
      </c>
      <c r="H169" s="16">
        <v>3</v>
      </c>
      <c r="I169" s="16">
        <v>7</v>
      </c>
      <c r="J169" s="18">
        <f t="shared" si="82"/>
        <v>10</v>
      </c>
      <c r="K169" s="17">
        <f t="shared" si="83"/>
        <v>3</v>
      </c>
      <c r="L169" s="16">
        <v>2</v>
      </c>
      <c r="M169" s="16">
        <v>1</v>
      </c>
      <c r="N169" s="17">
        <f t="shared" si="84"/>
        <v>7</v>
      </c>
      <c r="O169" s="16">
        <v>5</v>
      </c>
      <c r="P169" s="16">
        <v>2</v>
      </c>
    </row>
    <row r="170" spans="2:16" s="9" customFormat="1" ht="15.75">
      <c r="B170" s="15"/>
      <c r="C170" s="21" t="s">
        <v>28</v>
      </c>
      <c r="D170" s="17">
        <f t="shared" si="80"/>
        <v>0</v>
      </c>
      <c r="E170" s="26">
        <v>0</v>
      </c>
      <c r="F170" s="19">
        <v>0</v>
      </c>
      <c r="G170" s="59">
        <f t="shared" si="81"/>
        <v>18</v>
      </c>
      <c r="H170" s="16">
        <v>7</v>
      </c>
      <c r="I170" s="16">
        <v>11</v>
      </c>
      <c r="J170" s="18">
        <f t="shared" si="82"/>
        <v>11</v>
      </c>
      <c r="K170" s="17">
        <f t="shared" si="83"/>
        <v>3</v>
      </c>
      <c r="L170" s="16">
        <v>2</v>
      </c>
      <c r="M170" s="16">
        <v>1</v>
      </c>
      <c r="N170" s="17">
        <f t="shared" si="84"/>
        <v>8</v>
      </c>
      <c r="O170" s="16">
        <v>6</v>
      </c>
      <c r="P170" s="16">
        <v>2</v>
      </c>
    </row>
    <row r="171" spans="2:16" s="9" customFormat="1" ht="15.75">
      <c r="B171" s="15"/>
      <c r="C171" s="30" t="s">
        <v>27</v>
      </c>
      <c r="D171" s="17">
        <f t="shared" si="80"/>
        <v>0</v>
      </c>
      <c r="E171" s="26">
        <v>0</v>
      </c>
      <c r="F171" s="19">
        <v>0</v>
      </c>
      <c r="G171" s="59">
        <f t="shared" si="81"/>
        <v>5</v>
      </c>
      <c r="H171" s="16">
        <v>2</v>
      </c>
      <c r="I171" s="16">
        <v>3</v>
      </c>
      <c r="J171" s="18">
        <f t="shared" si="82"/>
        <v>4</v>
      </c>
      <c r="K171" s="17">
        <f t="shared" si="83"/>
        <v>2</v>
      </c>
      <c r="L171" s="16">
        <v>2</v>
      </c>
      <c r="M171" s="16">
        <v>0</v>
      </c>
      <c r="N171" s="17">
        <f t="shared" si="84"/>
        <v>2</v>
      </c>
      <c r="O171" s="16">
        <v>2</v>
      </c>
      <c r="P171" s="16">
        <v>0</v>
      </c>
    </row>
    <row r="172" spans="2:16" s="9" customFormat="1" ht="15.75">
      <c r="B172" s="15"/>
      <c r="C172" s="78" t="s">
        <v>26</v>
      </c>
      <c r="D172" s="73">
        <f t="shared" ref="D172:P172" si="85">SUM(D166:D171)</f>
        <v>0</v>
      </c>
      <c r="E172" s="73">
        <f t="shared" si="85"/>
        <v>0</v>
      </c>
      <c r="F172" s="73">
        <f t="shared" si="85"/>
        <v>0</v>
      </c>
      <c r="G172" s="72">
        <f t="shared" si="85"/>
        <v>120</v>
      </c>
      <c r="H172" s="72">
        <f t="shared" si="85"/>
        <v>45</v>
      </c>
      <c r="I172" s="72">
        <f t="shared" si="85"/>
        <v>75</v>
      </c>
      <c r="J172" s="72">
        <f t="shared" si="85"/>
        <v>75</v>
      </c>
      <c r="K172" s="71">
        <f t="shared" si="85"/>
        <v>27</v>
      </c>
      <c r="L172" s="73">
        <f t="shared" si="85"/>
        <v>20</v>
      </c>
      <c r="M172" s="73">
        <f t="shared" si="85"/>
        <v>7</v>
      </c>
      <c r="N172" s="71">
        <f t="shared" si="85"/>
        <v>48</v>
      </c>
      <c r="O172" s="73">
        <f t="shared" si="85"/>
        <v>32</v>
      </c>
      <c r="P172" s="73">
        <f t="shared" si="85"/>
        <v>16</v>
      </c>
    </row>
    <row r="173" spans="2:16" s="9" customFormat="1" ht="15.75">
      <c r="B173" s="15"/>
      <c r="C173" s="21" t="s">
        <v>18</v>
      </c>
      <c r="D173" s="17">
        <f>SUM(E173:F173)</f>
        <v>0</v>
      </c>
      <c r="E173" s="26">
        <v>0</v>
      </c>
      <c r="F173" s="19">
        <v>0</v>
      </c>
      <c r="G173" s="59">
        <f>SUM(H173:I173)</f>
        <v>27</v>
      </c>
      <c r="H173" s="16">
        <v>7</v>
      </c>
      <c r="I173" s="16">
        <v>20</v>
      </c>
      <c r="J173" s="18">
        <f>SUM(K173+N173)</f>
        <v>7</v>
      </c>
      <c r="K173" s="17">
        <f>SUM(L173:M173)</f>
        <v>0</v>
      </c>
      <c r="L173" s="16">
        <v>0</v>
      </c>
      <c r="M173" s="16">
        <v>0</v>
      </c>
      <c r="N173" s="17">
        <f>SUM(O173:P173)</f>
        <v>7</v>
      </c>
      <c r="O173" s="16">
        <v>6</v>
      </c>
      <c r="P173" s="16">
        <v>1</v>
      </c>
    </row>
    <row r="174" spans="2:16" s="9" customFormat="1" ht="15.75">
      <c r="B174" s="15"/>
      <c r="C174" s="20" t="s">
        <v>25</v>
      </c>
      <c r="D174" s="17">
        <f>SUM(E174:F174)</f>
        <v>0</v>
      </c>
      <c r="E174" s="16">
        <v>0</v>
      </c>
      <c r="F174" s="19">
        <v>0</v>
      </c>
      <c r="G174" s="59">
        <f>SUM(H174:I174)</f>
        <v>13</v>
      </c>
      <c r="H174" s="16">
        <v>0</v>
      </c>
      <c r="I174" s="16">
        <v>13</v>
      </c>
      <c r="J174" s="18">
        <f>SUM(K174+N174)</f>
        <v>3</v>
      </c>
      <c r="K174" s="17">
        <f>SUM(L174:M174)</f>
        <v>0</v>
      </c>
      <c r="L174" s="16">
        <v>0</v>
      </c>
      <c r="M174" s="16">
        <v>0</v>
      </c>
      <c r="N174" s="17">
        <f>SUM(O174:P174)</f>
        <v>3</v>
      </c>
      <c r="O174" s="16">
        <v>3</v>
      </c>
      <c r="P174" s="16">
        <v>0</v>
      </c>
    </row>
    <row r="175" spans="2:16" s="9" customFormat="1" ht="15.75">
      <c r="B175" s="15"/>
      <c r="C175" s="69" t="s">
        <v>24</v>
      </c>
      <c r="D175" s="73">
        <f>D173+D174</f>
        <v>0</v>
      </c>
      <c r="E175" s="73">
        <f>E173+E174</f>
        <v>0</v>
      </c>
      <c r="F175" s="70">
        <f t="shared" ref="F175:P175" si="86">SUM(F173:F174)</f>
        <v>0</v>
      </c>
      <c r="G175" s="72">
        <f t="shared" si="86"/>
        <v>40</v>
      </c>
      <c r="H175" s="73">
        <f t="shared" si="86"/>
        <v>7</v>
      </c>
      <c r="I175" s="73">
        <f t="shared" si="86"/>
        <v>33</v>
      </c>
      <c r="J175" s="72">
        <f t="shared" si="86"/>
        <v>10</v>
      </c>
      <c r="K175" s="71">
        <f t="shared" si="86"/>
        <v>0</v>
      </c>
      <c r="L175" s="73">
        <f t="shared" si="86"/>
        <v>0</v>
      </c>
      <c r="M175" s="73">
        <f t="shared" si="86"/>
        <v>0</v>
      </c>
      <c r="N175" s="71">
        <f t="shared" si="86"/>
        <v>10</v>
      </c>
      <c r="O175" s="73">
        <f t="shared" si="86"/>
        <v>9</v>
      </c>
      <c r="P175" s="73">
        <f t="shared" si="86"/>
        <v>1</v>
      </c>
    </row>
    <row r="176" spans="2:16" s="9" customFormat="1" ht="15.75">
      <c r="B176" s="15"/>
      <c r="C176" s="21" t="s">
        <v>18</v>
      </c>
      <c r="D176" s="17">
        <f>SUM(E176:F176)</f>
        <v>0</v>
      </c>
      <c r="E176" s="19">
        <v>0</v>
      </c>
      <c r="F176" s="19">
        <v>0</v>
      </c>
      <c r="G176" s="59">
        <f>SUM(H176:I176)</f>
        <v>21</v>
      </c>
      <c r="H176" s="16">
        <v>7</v>
      </c>
      <c r="I176" s="16">
        <v>14</v>
      </c>
      <c r="J176" s="18">
        <f>SUM(K176+N176)</f>
        <v>9</v>
      </c>
      <c r="K176" s="17">
        <f>SUM(L176:M176)</f>
        <v>1</v>
      </c>
      <c r="L176" s="16">
        <v>1</v>
      </c>
      <c r="M176" s="16">
        <v>0</v>
      </c>
      <c r="N176" s="17">
        <f>SUM(O176:P176)</f>
        <v>8</v>
      </c>
      <c r="O176" s="16">
        <v>7</v>
      </c>
      <c r="P176" s="16">
        <v>1</v>
      </c>
    </row>
    <row r="177" spans="1:16" s="9" customFormat="1" ht="15.75">
      <c r="B177" s="15"/>
      <c r="C177" s="20" t="s">
        <v>151</v>
      </c>
      <c r="D177" s="11">
        <v>0</v>
      </c>
      <c r="E177" s="19">
        <v>0</v>
      </c>
      <c r="F177" s="19">
        <v>0</v>
      </c>
      <c r="G177" s="59">
        <f>H177+I177</f>
        <v>16</v>
      </c>
      <c r="H177" s="16">
        <v>3</v>
      </c>
      <c r="I177" s="16">
        <v>13</v>
      </c>
      <c r="J177" s="18">
        <f>K177+N177</f>
        <v>8</v>
      </c>
      <c r="K177" s="17">
        <f>L177+M177</f>
        <v>2</v>
      </c>
      <c r="L177" s="16">
        <v>2</v>
      </c>
      <c r="M177" s="16">
        <v>0</v>
      </c>
      <c r="N177" s="17">
        <f>O177+P177</f>
        <v>6</v>
      </c>
      <c r="O177" s="16">
        <v>5</v>
      </c>
      <c r="P177" s="16">
        <v>1</v>
      </c>
    </row>
    <row r="178" spans="1:16" s="9" customFormat="1" ht="15.75">
      <c r="B178" s="15"/>
      <c r="C178" s="20" t="s">
        <v>152</v>
      </c>
      <c r="D178" s="17">
        <f>SUM(E178:F178)</f>
        <v>0</v>
      </c>
      <c r="E178" s="19">
        <v>0</v>
      </c>
      <c r="F178" s="19">
        <v>0</v>
      </c>
      <c r="G178" s="59">
        <f>SUM(H178:I178)</f>
        <v>25</v>
      </c>
      <c r="H178" s="16">
        <v>7</v>
      </c>
      <c r="I178" s="16">
        <v>18</v>
      </c>
      <c r="J178" s="18">
        <f>SUM(K178+N178)</f>
        <v>11</v>
      </c>
      <c r="K178" s="17">
        <f>SUM(L178:M178)</f>
        <v>4</v>
      </c>
      <c r="L178" s="16">
        <v>4</v>
      </c>
      <c r="M178" s="16">
        <v>0</v>
      </c>
      <c r="N178" s="17">
        <f>SUM(O178:P178)</f>
        <v>7</v>
      </c>
      <c r="O178" s="16">
        <v>7</v>
      </c>
      <c r="P178" s="16">
        <v>0</v>
      </c>
    </row>
    <row r="179" spans="1:16" s="9" customFormat="1" ht="15.75">
      <c r="B179" s="15"/>
      <c r="C179" s="78" t="s">
        <v>23</v>
      </c>
      <c r="D179" s="70">
        <f t="shared" ref="D179:P179" si="87">SUM(D176:D178)</f>
        <v>0</v>
      </c>
      <c r="E179" s="70">
        <f t="shared" si="87"/>
        <v>0</v>
      </c>
      <c r="F179" s="70">
        <f t="shared" si="87"/>
        <v>0</v>
      </c>
      <c r="G179" s="72">
        <f t="shared" si="87"/>
        <v>62</v>
      </c>
      <c r="H179" s="73">
        <f t="shared" si="87"/>
        <v>17</v>
      </c>
      <c r="I179" s="73">
        <f t="shared" si="87"/>
        <v>45</v>
      </c>
      <c r="J179" s="72">
        <f t="shared" si="87"/>
        <v>28</v>
      </c>
      <c r="K179" s="71">
        <f t="shared" si="87"/>
        <v>7</v>
      </c>
      <c r="L179" s="73">
        <f t="shared" si="87"/>
        <v>7</v>
      </c>
      <c r="M179" s="73">
        <f t="shared" si="87"/>
        <v>0</v>
      </c>
      <c r="N179" s="71">
        <f t="shared" si="87"/>
        <v>21</v>
      </c>
      <c r="O179" s="73">
        <f t="shared" si="87"/>
        <v>19</v>
      </c>
      <c r="P179" s="73">
        <f t="shared" si="87"/>
        <v>2</v>
      </c>
    </row>
    <row r="180" spans="1:16" s="9" customFormat="1" ht="15.75">
      <c r="A180" s="23"/>
      <c r="B180" s="22"/>
      <c r="C180" s="27" t="s">
        <v>18</v>
      </c>
      <c r="D180" s="17">
        <f t="shared" ref="D180:D186" si="88">SUM(E180:F180)</f>
        <v>0</v>
      </c>
      <c r="E180" s="26">
        <v>0</v>
      </c>
      <c r="F180" s="25">
        <v>0</v>
      </c>
      <c r="G180" s="59">
        <f t="shared" ref="G180:G186" si="89">SUM(H180:I180)</f>
        <v>48</v>
      </c>
      <c r="H180" s="24">
        <v>18</v>
      </c>
      <c r="I180" s="24">
        <v>30</v>
      </c>
      <c r="J180" s="18">
        <f t="shared" ref="J180:J186" si="90">SUM(K180+N180)</f>
        <v>19</v>
      </c>
      <c r="K180" s="17">
        <f t="shared" ref="K180:K186" si="91">SUM(L180:M180)</f>
        <v>7</v>
      </c>
      <c r="L180" s="24">
        <v>5</v>
      </c>
      <c r="M180" s="24">
        <v>2</v>
      </c>
      <c r="N180" s="17">
        <f t="shared" ref="N180:N186" si="92">SUM(O180:P180)</f>
        <v>12</v>
      </c>
      <c r="O180" s="24">
        <v>7</v>
      </c>
      <c r="P180" s="24">
        <v>5</v>
      </c>
    </row>
    <row r="181" spans="1:16" s="9" customFormat="1" ht="30">
      <c r="A181" s="23"/>
      <c r="B181" s="22"/>
      <c r="C181" s="29" t="s">
        <v>156</v>
      </c>
      <c r="D181" s="17">
        <f t="shared" si="88"/>
        <v>0</v>
      </c>
      <c r="E181" s="26">
        <v>0</v>
      </c>
      <c r="F181" s="25">
        <v>0</v>
      </c>
      <c r="G181" s="59">
        <f t="shared" si="89"/>
        <v>80</v>
      </c>
      <c r="H181" s="24">
        <v>20</v>
      </c>
      <c r="I181" s="24">
        <v>60</v>
      </c>
      <c r="J181" s="18">
        <f t="shared" si="90"/>
        <v>34</v>
      </c>
      <c r="K181" s="17">
        <f t="shared" si="91"/>
        <v>6</v>
      </c>
      <c r="L181" s="24">
        <v>3</v>
      </c>
      <c r="M181" s="24">
        <v>3</v>
      </c>
      <c r="N181" s="17">
        <f t="shared" si="92"/>
        <v>28</v>
      </c>
      <c r="O181" s="24">
        <v>23</v>
      </c>
      <c r="P181" s="24">
        <v>5</v>
      </c>
    </row>
    <row r="182" spans="1:16" s="9" customFormat="1" ht="30">
      <c r="A182" s="23"/>
      <c r="B182" s="22"/>
      <c r="C182" s="29" t="s">
        <v>157</v>
      </c>
      <c r="D182" s="17">
        <f>E182+F182</f>
        <v>0</v>
      </c>
      <c r="E182" s="26">
        <v>0</v>
      </c>
      <c r="F182" s="26">
        <v>0</v>
      </c>
      <c r="G182" s="59">
        <f>H182+I182</f>
        <v>116</v>
      </c>
      <c r="H182" s="24">
        <v>21</v>
      </c>
      <c r="I182" s="24">
        <v>95</v>
      </c>
      <c r="J182" s="18">
        <f>K182+N182</f>
        <v>49</v>
      </c>
      <c r="K182" s="17">
        <f>L182+M182</f>
        <v>8</v>
      </c>
      <c r="L182" s="24">
        <v>5</v>
      </c>
      <c r="M182" s="24">
        <v>3</v>
      </c>
      <c r="N182" s="17">
        <f>O182+P182</f>
        <v>41</v>
      </c>
      <c r="O182" s="24">
        <v>28</v>
      </c>
      <c r="P182" s="24">
        <v>13</v>
      </c>
    </row>
    <row r="183" spans="1:16" s="9" customFormat="1" ht="15.75">
      <c r="A183" s="23"/>
      <c r="B183" s="22"/>
      <c r="C183" s="28" t="s">
        <v>22</v>
      </c>
      <c r="D183" s="17">
        <f t="shared" si="88"/>
        <v>0</v>
      </c>
      <c r="E183" s="26">
        <v>0</v>
      </c>
      <c r="F183" s="25">
        <v>0</v>
      </c>
      <c r="G183" s="59">
        <f t="shared" si="89"/>
        <v>7</v>
      </c>
      <c r="H183" s="24">
        <v>2</v>
      </c>
      <c r="I183" s="24">
        <v>5</v>
      </c>
      <c r="J183" s="18">
        <f t="shared" si="90"/>
        <v>5</v>
      </c>
      <c r="K183" s="17">
        <f t="shared" si="91"/>
        <v>1</v>
      </c>
      <c r="L183" s="24">
        <v>1</v>
      </c>
      <c r="M183" s="24">
        <v>0</v>
      </c>
      <c r="N183" s="17">
        <f t="shared" si="92"/>
        <v>4</v>
      </c>
      <c r="O183" s="24">
        <v>1</v>
      </c>
      <c r="P183" s="24">
        <v>3</v>
      </c>
    </row>
    <row r="184" spans="1:16" s="9" customFormat="1" ht="15.75">
      <c r="A184" s="23"/>
      <c r="B184" s="22"/>
      <c r="C184" s="28" t="s">
        <v>21</v>
      </c>
      <c r="D184" s="17">
        <f t="shared" si="88"/>
        <v>0</v>
      </c>
      <c r="E184" s="26">
        <v>0</v>
      </c>
      <c r="F184" s="25">
        <v>0</v>
      </c>
      <c r="G184" s="59">
        <f t="shared" si="89"/>
        <v>5</v>
      </c>
      <c r="H184" s="24">
        <v>1</v>
      </c>
      <c r="I184" s="24">
        <v>4</v>
      </c>
      <c r="J184" s="18">
        <f t="shared" si="90"/>
        <v>5</v>
      </c>
      <c r="K184" s="17">
        <f t="shared" si="91"/>
        <v>1</v>
      </c>
      <c r="L184" s="24">
        <v>1</v>
      </c>
      <c r="M184" s="24">
        <v>0</v>
      </c>
      <c r="N184" s="17">
        <f t="shared" si="92"/>
        <v>4</v>
      </c>
      <c r="O184" s="24">
        <v>3</v>
      </c>
      <c r="P184" s="24">
        <v>1</v>
      </c>
    </row>
    <row r="185" spans="1:16" s="9" customFormat="1" ht="15.75">
      <c r="A185" s="23"/>
      <c r="B185" s="22"/>
      <c r="C185" s="28" t="s">
        <v>20</v>
      </c>
      <c r="D185" s="17">
        <f t="shared" si="88"/>
        <v>0</v>
      </c>
      <c r="E185" s="26">
        <v>0</v>
      </c>
      <c r="F185" s="25">
        <v>0</v>
      </c>
      <c r="G185" s="59">
        <f t="shared" si="89"/>
        <v>4</v>
      </c>
      <c r="H185" s="24">
        <v>3</v>
      </c>
      <c r="I185" s="24">
        <v>1</v>
      </c>
      <c r="J185" s="18">
        <f t="shared" si="90"/>
        <v>2</v>
      </c>
      <c r="K185" s="17">
        <f t="shared" si="91"/>
        <v>1</v>
      </c>
      <c r="L185" s="24">
        <v>1</v>
      </c>
      <c r="M185" s="24">
        <v>0</v>
      </c>
      <c r="N185" s="17">
        <f t="shared" si="92"/>
        <v>1</v>
      </c>
      <c r="O185" s="24">
        <v>1</v>
      </c>
      <c r="P185" s="24">
        <v>0</v>
      </c>
    </row>
    <row r="186" spans="1:16" s="9" customFormat="1" ht="15.75">
      <c r="A186" s="23"/>
      <c r="B186" s="22"/>
      <c r="C186" s="54" t="s">
        <v>158</v>
      </c>
      <c r="D186" s="17">
        <f t="shared" si="88"/>
        <v>0</v>
      </c>
      <c r="E186" s="26">
        <v>0</v>
      </c>
      <c r="F186" s="25">
        <v>0</v>
      </c>
      <c r="G186" s="59">
        <f t="shared" si="89"/>
        <v>27</v>
      </c>
      <c r="H186" s="24">
        <v>7</v>
      </c>
      <c r="I186" s="24">
        <v>20</v>
      </c>
      <c r="J186" s="18">
        <f t="shared" si="90"/>
        <v>19</v>
      </c>
      <c r="K186" s="17">
        <f t="shared" si="91"/>
        <v>2</v>
      </c>
      <c r="L186" s="24">
        <v>0</v>
      </c>
      <c r="M186" s="24">
        <v>2</v>
      </c>
      <c r="N186" s="17">
        <f t="shared" si="92"/>
        <v>17</v>
      </c>
      <c r="O186" s="24">
        <v>12</v>
      </c>
      <c r="P186" s="24">
        <v>5</v>
      </c>
    </row>
    <row r="187" spans="1:16" s="9" customFormat="1" ht="15.75">
      <c r="A187" s="23"/>
      <c r="B187" s="22"/>
      <c r="C187" s="54" t="s">
        <v>159</v>
      </c>
      <c r="D187" s="17">
        <f>E187+F187</f>
        <v>0</v>
      </c>
      <c r="E187" s="26">
        <v>0</v>
      </c>
      <c r="F187" s="55">
        <v>0</v>
      </c>
      <c r="G187" s="59">
        <f>H187+I187</f>
        <v>5</v>
      </c>
      <c r="H187" s="24">
        <v>2</v>
      </c>
      <c r="I187" s="24">
        <v>3</v>
      </c>
      <c r="J187" s="18">
        <f>K187+N187</f>
        <v>2</v>
      </c>
      <c r="K187" s="17">
        <f>L187+M187</f>
        <v>0</v>
      </c>
      <c r="L187" s="24">
        <v>0</v>
      </c>
      <c r="M187" s="24">
        <v>0</v>
      </c>
      <c r="N187" s="17">
        <f>O187+P187</f>
        <v>2</v>
      </c>
      <c r="O187" s="24">
        <v>2</v>
      </c>
      <c r="P187" s="24">
        <v>0</v>
      </c>
    </row>
    <row r="188" spans="1:16" s="9" customFormat="1" ht="15.75">
      <c r="A188" s="23"/>
      <c r="B188" s="22"/>
      <c r="C188" s="27" t="s">
        <v>154</v>
      </c>
      <c r="D188" s="17">
        <f>E188+F188</f>
        <v>0</v>
      </c>
      <c r="E188" s="26">
        <v>0</v>
      </c>
      <c r="F188" s="26">
        <v>0</v>
      </c>
      <c r="G188" s="59">
        <f>H188+I188</f>
        <v>7</v>
      </c>
      <c r="H188" s="24">
        <v>1</v>
      </c>
      <c r="I188" s="24">
        <v>6</v>
      </c>
      <c r="J188" s="18">
        <f>K188+N188</f>
        <v>5</v>
      </c>
      <c r="K188" s="17">
        <f>L188+M188</f>
        <v>1</v>
      </c>
      <c r="L188" s="24">
        <v>1</v>
      </c>
      <c r="M188" s="24">
        <v>0</v>
      </c>
      <c r="N188" s="17">
        <f>O188+P188</f>
        <v>4</v>
      </c>
      <c r="O188" s="24">
        <v>4</v>
      </c>
      <c r="P188" s="24">
        <v>0</v>
      </c>
    </row>
    <row r="189" spans="1:16" s="9" customFormat="1" ht="15.75">
      <c r="A189" s="23"/>
      <c r="B189" s="22"/>
      <c r="C189" s="27" t="s">
        <v>155</v>
      </c>
      <c r="D189" s="17">
        <f>E189+F189</f>
        <v>0</v>
      </c>
      <c r="E189" s="26">
        <v>0</v>
      </c>
      <c r="F189" s="26">
        <v>0</v>
      </c>
      <c r="G189" s="59">
        <f>H189+I189</f>
        <v>5</v>
      </c>
      <c r="H189" s="24">
        <v>2</v>
      </c>
      <c r="I189" s="24">
        <v>3</v>
      </c>
      <c r="J189" s="18">
        <f>K189+N189</f>
        <v>4</v>
      </c>
      <c r="K189" s="17">
        <f>L189+M189</f>
        <v>2</v>
      </c>
      <c r="L189" s="24">
        <v>1</v>
      </c>
      <c r="M189" s="24">
        <v>1</v>
      </c>
      <c r="N189" s="17">
        <f>O189+P189</f>
        <v>2</v>
      </c>
      <c r="O189" s="24">
        <v>2</v>
      </c>
      <c r="P189" s="24">
        <v>0</v>
      </c>
    </row>
    <row r="190" spans="1:16" s="9" customFormat="1" ht="15.75">
      <c r="A190" s="23"/>
      <c r="B190" s="22"/>
      <c r="C190" s="74" t="s">
        <v>19</v>
      </c>
      <c r="D190" s="75">
        <f>SUM(D180:D189)</f>
        <v>0</v>
      </c>
      <c r="E190" s="75">
        <f>SUM(E180:E189)</f>
        <v>0</v>
      </c>
      <c r="F190" s="76">
        <f>SUM(F180:F186)</f>
        <v>0</v>
      </c>
      <c r="G190" s="77">
        <f t="shared" ref="G190:P190" si="93">SUM(G180:G189)</f>
        <v>304</v>
      </c>
      <c r="H190" s="77">
        <f t="shared" si="93"/>
        <v>77</v>
      </c>
      <c r="I190" s="77">
        <f t="shared" si="93"/>
        <v>227</v>
      </c>
      <c r="J190" s="77">
        <f t="shared" si="93"/>
        <v>144</v>
      </c>
      <c r="K190" s="77">
        <f t="shared" si="93"/>
        <v>29</v>
      </c>
      <c r="L190" s="77">
        <f t="shared" si="93"/>
        <v>18</v>
      </c>
      <c r="M190" s="77">
        <f t="shared" si="93"/>
        <v>11</v>
      </c>
      <c r="N190" s="77">
        <f t="shared" si="93"/>
        <v>115</v>
      </c>
      <c r="O190" s="77">
        <f t="shared" si="93"/>
        <v>83</v>
      </c>
      <c r="P190" s="77">
        <f t="shared" si="93"/>
        <v>32</v>
      </c>
    </row>
    <row r="191" spans="1:16" s="9" customFormat="1" ht="15.75">
      <c r="B191" s="15"/>
      <c r="C191" s="21" t="s">
        <v>18</v>
      </c>
      <c r="D191" s="17">
        <f>SUM(E191:F191)</f>
        <v>0</v>
      </c>
      <c r="E191" s="19">
        <v>0</v>
      </c>
      <c r="F191" s="19">
        <v>0</v>
      </c>
      <c r="G191" s="59">
        <f>SUM(H191:I191)</f>
        <v>26</v>
      </c>
      <c r="H191" s="16">
        <v>10</v>
      </c>
      <c r="I191" s="16">
        <v>16</v>
      </c>
      <c r="J191" s="18">
        <f>SUM(K191+N191)</f>
        <v>13</v>
      </c>
      <c r="K191" s="17">
        <f>SUM(L191:M191)</f>
        <v>3</v>
      </c>
      <c r="L191" s="16">
        <v>1</v>
      </c>
      <c r="M191" s="16">
        <v>2</v>
      </c>
      <c r="N191" s="17">
        <f>SUM(O191:P191)</f>
        <v>10</v>
      </c>
      <c r="O191" s="16">
        <v>6</v>
      </c>
      <c r="P191" s="16">
        <v>4</v>
      </c>
    </row>
    <row r="192" spans="1:16" s="9" customFormat="1" ht="15.75">
      <c r="B192" s="15"/>
      <c r="C192" s="20" t="s">
        <v>17</v>
      </c>
      <c r="D192" s="17">
        <f>SUM(E192:F192)</f>
        <v>0</v>
      </c>
      <c r="E192" s="19">
        <v>0</v>
      </c>
      <c r="F192" s="19">
        <v>0</v>
      </c>
      <c r="G192" s="59">
        <f>SUM(H192:I192)</f>
        <v>91</v>
      </c>
      <c r="H192" s="16">
        <v>36</v>
      </c>
      <c r="I192" s="16">
        <v>55</v>
      </c>
      <c r="J192" s="18">
        <f>SUM(K192+N192)</f>
        <v>32</v>
      </c>
      <c r="K192" s="17">
        <f>SUM(L192:M192)</f>
        <v>10</v>
      </c>
      <c r="L192" s="16">
        <v>9</v>
      </c>
      <c r="M192" s="16">
        <v>1</v>
      </c>
      <c r="N192" s="17">
        <f>SUM(O192:P192)</f>
        <v>22</v>
      </c>
      <c r="O192" s="16">
        <v>16</v>
      </c>
      <c r="P192" s="16">
        <v>6</v>
      </c>
    </row>
    <row r="193" spans="2:16" s="9" customFormat="1" ht="15.75">
      <c r="B193" s="15"/>
      <c r="C193" s="14" t="s">
        <v>16</v>
      </c>
      <c r="D193" s="17">
        <f>SUM(E193:F193)</f>
        <v>0</v>
      </c>
      <c r="E193" s="19">
        <v>0</v>
      </c>
      <c r="F193" s="19">
        <v>0</v>
      </c>
      <c r="G193" s="59">
        <f>SUM(H193:I193)</f>
        <v>21</v>
      </c>
      <c r="H193" s="16">
        <v>8</v>
      </c>
      <c r="I193" s="16">
        <v>13</v>
      </c>
      <c r="J193" s="18">
        <f>SUM(K193+N193)</f>
        <v>11</v>
      </c>
      <c r="K193" s="17">
        <f>SUM(L193:M193)</f>
        <v>3</v>
      </c>
      <c r="L193" s="16">
        <v>2</v>
      </c>
      <c r="M193" s="16">
        <v>1</v>
      </c>
      <c r="N193" s="17">
        <f>SUM(O193:P193)</f>
        <v>8</v>
      </c>
      <c r="O193" s="16">
        <v>6</v>
      </c>
      <c r="P193" s="16">
        <v>2</v>
      </c>
    </row>
    <row r="194" spans="2:16" s="9" customFormat="1" ht="15.75">
      <c r="B194" s="15"/>
      <c r="C194" s="69" t="s">
        <v>15</v>
      </c>
      <c r="D194" s="70">
        <f t="shared" ref="D194:P194" si="94">SUM(D191:D193)</f>
        <v>0</v>
      </c>
      <c r="E194" s="70">
        <f t="shared" si="94"/>
        <v>0</v>
      </c>
      <c r="F194" s="70">
        <f t="shared" si="94"/>
        <v>0</v>
      </c>
      <c r="G194" s="71">
        <f t="shared" si="94"/>
        <v>138</v>
      </c>
      <c r="H194" s="70">
        <f t="shared" si="94"/>
        <v>54</v>
      </c>
      <c r="I194" s="70">
        <f t="shared" si="94"/>
        <v>84</v>
      </c>
      <c r="J194" s="72">
        <f t="shared" si="94"/>
        <v>56</v>
      </c>
      <c r="K194" s="71">
        <f t="shared" si="94"/>
        <v>16</v>
      </c>
      <c r="L194" s="73">
        <f t="shared" si="94"/>
        <v>12</v>
      </c>
      <c r="M194" s="73">
        <f t="shared" si="94"/>
        <v>4</v>
      </c>
      <c r="N194" s="71">
        <f t="shared" si="94"/>
        <v>40</v>
      </c>
      <c r="O194" s="73">
        <f t="shared" si="94"/>
        <v>28</v>
      </c>
      <c r="P194" s="73">
        <f t="shared" si="94"/>
        <v>12</v>
      </c>
    </row>
    <row r="195" spans="2:16" s="9" customFormat="1" ht="15.75">
      <c r="B195" s="15"/>
      <c r="C195" s="14" t="s">
        <v>14</v>
      </c>
      <c r="D195" s="13">
        <f>D194+D190+D179+D175+D172+D165+D160+D150+D146+D141+D137+D133+D128+D121+D113+D103+D95+D87+D75+D69+D64+D57+D48+D42+D36+D29</f>
        <v>0</v>
      </c>
      <c r="E195" s="13">
        <f>E194+E190+E179+E175+E172+E165+E160+E150+E146+E141+E137+E133+E128+E121+E113+E103+E95+E87+E75+E69+E64+E57+E48+E42+E36+E29</f>
        <v>0</v>
      </c>
      <c r="F195" s="12">
        <f>F194+F190+F179+F175+F172+F165+F160+F150+F146+F141+F137+F133+F128+F121+F113+F103+F95+F87+F75+F69+F64+F57+F48+F42+F36+F29</f>
        <v>0</v>
      </c>
      <c r="G195" s="61">
        <f>G190+G194+G179+G175+G165+G160+G150+G146+G141+G137+G133+G128+G121+G113+G103+G95+G87+G75+G69+G64+G57+G48+G42+G36+G29+G172</f>
        <v>2531</v>
      </c>
      <c r="H195" s="66">
        <f>H194+H179+H175+H190+H172+H165+H160+H150+H146+H141+H137+H133+H128+H121+H113+H103+H95+H87+H75+H69+H64+H57+H48+H42+H36+H29</f>
        <v>847</v>
      </c>
      <c r="I195" s="66">
        <f>I194+I190+I179+I175+I172+I165+I160+I150+I146+I141+I137+I133+I128+I121+I113+I103+I95+I87+I75+I69+I64+I57+I48+I42+I36+I29</f>
        <v>1684</v>
      </c>
      <c r="J195" s="61">
        <f>J194+J190+J179+J175+J172+J165+J160+J150+J146+J141+J137+J133+J128+J121+J113+J103+J95+J87+J75+J69+J64+J57+J48+J42+J36+J29</f>
        <v>1351</v>
      </c>
      <c r="K195" s="67">
        <f>K194+K190+K179+K175+K172+K165+K160+K150+K146+K141+K137+K133+K128+K121+K113+K103+K95+K87+K75+K69+K64+K57+K48+K42+K36+K29</f>
        <v>406</v>
      </c>
      <c r="L195" s="66">
        <f>L194+L190+L179+L175+L172+L165+L160+L150+L146+L141+L137+L133+L128+L121+L113+L103+L95+L87+L75+L69+L64+L57+L48+L42+L36+L29</f>
        <v>304</v>
      </c>
      <c r="M195" s="17">
        <f>M194+M190+M179+M172+M165+M160+M150+M146+M141+M137+M133+M128+M121+M113+M103+M95+M87+M75+M69+M64+M57+M48+M42+M36+M29+M175</f>
        <v>102</v>
      </c>
      <c r="N195" s="68">
        <f>N194+N190+N179+N172+N165+N160+N150+N146+N141+N137+N133+N128+N121+N113+N103+N95+N87+N75+N69+N64+N57+N48+N42+N36+N29+N175</f>
        <v>945</v>
      </c>
      <c r="O195" s="17">
        <f>O194+O190+O179+O175+O172+O165+O160+O150+O146+O141+O137+O133+O128+O121+O113+O103+O95+O87+O75+O69+O64+O57+O48+O42+O36+O29</f>
        <v>731</v>
      </c>
      <c r="P195" s="17">
        <f>P194+P190+P179+P175+P172+P165+P160+P150+P146+P141+P137+P133+P128+P121+P113+P103+P95+P87+P75+P69+P64+P57+P48+P42+P36+P29</f>
        <v>214</v>
      </c>
    </row>
    <row r="196" spans="2:16" ht="18.75" hidden="1" customHeight="1">
      <c r="B196" s="52" t="s">
        <v>13</v>
      </c>
      <c r="C196" s="51"/>
      <c r="D196" s="116" t="s">
        <v>12</v>
      </c>
      <c r="E196" s="116"/>
      <c r="F196" s="116"/>
      <c r="G196" s="116"/>
      <c r="H196" s="116"/>
      <c r="I196" s="116"/>
      <c r="J196" s="116"/>
      <c r="K196" s="116"/>
      <c r="L196" s="116"/>
      <c r="M196" s="116"/>
      <c r="N196" s="117"/>
      <c r="O196" s="117"/>
      <c r="P196" s="117"/>
    </row>
    <row r="197" spans="2:16" ht="18.75" hidden="1" customHeight="1">
      <c r="B197" s="52" t="s">
        <v>11</v>
      </c>
      <c r="C197" s="51"/>
      <c r="D197" s="118" t="s">
        <v>4</v>
      </c>
      <c r="E197" s="118"/>
      <c r="F197" s="118"/>
      <c r="G197" s="118"/>
      <c r="H197" s="118"/>
      <c r="I197" s="118"/>
      <c r="J197" s="118"/>
      <c r="K197" s="118"/>
      <c r="L197" s="118"/>
      <c r="M197" s="118"/>
      <c r="N197" s="119"/>
      <c r="O197" s="119"/>
      <c r="P197" s="119"/>
    </row>
    <row r="198" spans="2:16" ht="15.75" hidden="1" customHeight="1">
      <c r="B198" s="120" t="s">
        <v>10</v>
      </c>
      <c r="C198" s="120"/>
      <c r="D198" s="53"/>
      <c r="E198" s="53"/>
      <c r="F198" s="53"/>
      <c r="G198" s="58"/>
      <c r="H198" s="53"/>
      <c r="I198" s="53"/>
      <c r="J198" s="58"/>
      <c r="K198" s="53"/>
      <c r="L198" s="53"/>
      <c r="M198" s="53"/>
      <c r="N198" s="8"/>
      <c r="O198" s="8"/>
      <c r="P198" s="8"/>
    </row>
    <row r="199" spans="2:16" ht="22.5" hidden="1" customHeight="1">
      <c r="B199" s="120"/>
      <c r="C199" s="120"/>
      <c r="D199" s="116" t="s">
        <v>9</v>
      </c>
      <c r="E199" s="116"/>
      <c r="F199" s="116"/>
      <c r="G199" s="116"/>
      <c r="H199" s="116"/>
      <c r="I199" s="116"/>
      <c r="J199" s="116"/>
      <c r="K199" s="116"/>
      <c r="L199" s="116"/>
      <c r="M199" s="116"/>
      <c r="N199" s="117"/>
      <c r="O199" s="117"/>
      <c r="P199" s="117"/>
    </row>
    <row r="200" spans="2:16" ht="14.25" hidden="1" customHeight="1">
      <c r="B200" s="120"/>
      <c r="C200" s="120"/>
      <c r="D200" s="118" t="s">
        <v>4</v>
      </c>
      <c r="E200" s="118"/>
      <c r="F200" s="118"/>
      <c r="G200" s="118"/>
      <c r="H200" s="118"/>
      <c r="I200" s="118"/>
      <c r="J200" s="118"/>
      <c r="K200" s="118"/>
      <c r="L200" s="118"/>
      <c r="M200" s="118"/>
      <c r="N200" s="119"/>
      <c r="O200" s="119"/>
      <c r="P200" s="119"/>
    </row>
    <row r="201" spans="2:16" ht="14.25" customHeight="1">
      <c r="B201" s="65"/>
      <c r="C201" s="65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8"/>
      <c r="O201" s="8"/>
      <c r="P201" s="8"/>
    </row>
    <row r="202" spans="2:16" ht="35.25" customHeight="1">
      <c r="B202" s="5" t="s">
        <v>8</v>
      </c>
      <c r="D202" s="122" t="s">
        <v>7</v>
      </c>
      <c r="E202" s="122"/>
      <c r="F202" s="122"/>
      <c r="G202" s="122"/>
      <c r="H202" s="122"/>
      <c r="I202" s="122"/>
      <c r="J202" s="86" t="s">
        <v>146</v>
      </c>
      <c r="K202" s="123"/>
      <c r="L202" s="7"/>
      <c r="M202" s="7"/>
      <c r="N202" s="6"/>
      <c r="O202" s="6"/>
      <c r="P202" s="6"/>
    </row>
    <row r="203" spans="2:16" ht="15.75">
      <c r="B203" s="5" t="s">
        <v>6</v>
      </c>
      <c r="D203" s="121" t="s">
        <v>5</v>
      </c>
      <c r="E203" s="121"/>
      <c r="F203" s="121"/>
      <c r="G203" s="121"/>
      <c r="H203" s="121"/>
      <c r="I203" s="121"/>
      <c r="J203" s="124" t="s">
        <v>4</v>
      </c>
      <c r="K203" s="125"/>
      <c r="L203" s="4"/>
      <c r="M203" s="121" t="s">
        <v>3</v>
      </c>
      <c r="N203" s="121"/>
      <c r="O203" s="4"/>
      <c r="P203" s="4"/>
    </row>
    <row r="204" spans="2:16" ht="7.5" customHeight="1"/>
    <row r="205" spans="2:16" ht="15.75">
      <c r="B205" s="97" t="s">
        <v>2</v>
      </c>
      <c r="C205" s="97"/>
      <c r="D205" s="97"/>
      <c r="M205" s="86" t="s">
        <v>188</v>
      </c>
      <c r="N205" s="86"/>
      <c r="O205" s="86"/>
      <c r="P205" s="86"/>
    </row>
    <row r="206" spans="2:16" ht="15.75">
      <c r="B206" s="121" t="s">
        <v>1</v>
      </c>
      <c r="C206" s="121"/>
      <c r="D206" s="121"/>
      <c r="M206" s="121" t="s">
        <v>0</v>
      </c>
      <c r="N206" s="121"/>
      <c r="O206" s="121"/>
      <c r="P206" s="121"/>
    </row>
    <row r="209" spans="2:16">
      <c r="B209" s="2"/>
      <c r="C209" s="2"/>
    </row>
    <row r="210" spans="2:16">
      <c r="B210" s="2"/>
      <c r="C210" s="2"/>
    </row>
    <row r="211" spans="2:16">
      <c r="B211" s="2"/>
      <c r="C211" s="2"/>
    </row>
    <row r="212" spans="2:16">
      <c r="C212" s="2"/>
    </row>
    <row r="213" spans="2:16">
      <c r="C213" s="2"/>
    </row>
    <row r="214" spans="2:16">
      <c r="C214" s="3"/>
      <c r="D214" s="3"/>
      <c r="E214" s="3"/>
      <c r="F214" s="3"/>
      <c r="G214" s="62"/>
      <c r="H214" s="3"/>
      <c r="I214" s="3"/>
      <c r="J214" s="62"/>
      <c r="K214" s="3"/>
      <c r="L214" s="3"/>
      <c r="M214" s="3"/>
      <c r="N214" s="3"/>
      <c r="O214" s="3"/>
      <c r="P214" s="3"/>
    </row>
    <row r="215" spans="2:16">
      <c r="C215" s="3"/>
      <c r="D215" s="3"/>
      <c r="E215" s="3"/>
      <c r="F215" s="3"/>
      <c r="G215" s="62"/>
      <c r="H215" s="3"/>
      <c r="I215" s="3"/>
      <c r="J215" s="62"/>
      <c r="K215" s="3"/>
      <c r="L215" s="3"/>
      <c r="M215" s="3"/>
      <c r="N215" s="3"/>
      <c r="O215" s="3"/>
      <c r="P215" s="3"/>
    </row>
    <row r="216" spans="2:16">
      <c r="B216" s="2"/>
      <c r="C216" s="2"/>
    </row>
    <row r="217" spans="2:16">
      <c r="B217" s="2"/>
      <c r="C217" s="2"/>
    </row>
    <row r="218" spans="2:16">
      <c r="B218" s="2"/>
      <c r="C218" s="2"/>
    </row>
    <row r="219" spans="2:16">
      <c r="B219" s="2"/>
      <c r="C219" s="2"/>
    </row>
    <row r="220" spans="2:16">
      <c r="B220" s="2"/>
      <c r="C220" s="2"/>
    </row>
    <row r="221" spans="2:16">
      <c r="B221" s="2"/>
      <c r="C221" s="2"/>
    </row>
    <row r="222" spans="2:16">
      <c r="B222" s="2"/>
      <c r="C222" s="2"/>
    </row>
    <row r="223" spans="2:16">
      <c r="B223" s="2"/>
      <c r="C223" s="2"/>
    </row>
    <row r="224" spans="2:16">
      <c r="B224" s="2"/>
      <c r="C224" s="2"/>
    </row>
  </sheetData>
  <sheetProtection password="CF5E" sheet="1" formatCells="0" formatColumns="0" formatRows="0" insertColumns="0" insertRows="0" insertHyperlinks="0" deleteColumns="0" deleteRows="0" sort="0" autoFilter="0" pivotTables="0"/>
  <mergeCells count="47">
    <mergeCell ref="B205:D205"/>
    <mergeCell ref="M205:P205"/>
    <mergeCell ref="B206:D206"/>
    <mergeCell ref="M206:P206"/>
    <mergeCell ref="D202:I202"/>
    <mergeCell ref="J202:K202"/>
    <mergeCell ref="D203:I203"/>
    <mergeCell ref="J203:K203"/>
    <mergeCell ref="M203:N203"/>
    <mergeCell ref="D196:M196"/>
    <mergeCell ref="N196:P196"/>
    <mergeCell ref="D197:M197"/>
    <mergeCell ref="N197:P197"/>
    <mergeCell ref="B198:C200"/>
    <mergeCell ref="D199:M199"/>
    <mergeCell ref="N199:P199"/>
    <mergeCell ref="D200:M200"/>
    <mergeCell ref="N200:P200"/>
    <mergeCell ref="B3:P3"/>
    <mergeCell ref="B4:P4"/>
    <mergeCell ref="D14:F14"/>
    <mergeCell ref="E15:F15"/>
    <mergeCell ref="G14:I14"/>
    <mergeCell ref="H15:I15"/>
    <mergeCell ref="J14:J17"/>
    <mergeCell ref="N16:N17"/>
    <mergeCell ref="N15:P15"/>
    <mergeCell ref="K16:K17"/>
    <mergeCell ref="B7:P7"/>
    <mergeCell ref="D10:G10"/>
    <mergeCell ref="B8:P8"/>
    <mergeCell ref="B14:B17"/>
    <mergeCell ref="C14:C17"/>
    <mergeCell ref="E16:E17"/>
    <mergeCell ref="E11:F11"/>
    <mergeCell ref="F16:F17"/>
    <mergeCell ref="G15:G17"/>
    <mergeCell ref="H16:H17"/>
    <mergeCell ref="D12:F12"/>
    <mergeCell ref="G12:K12"/>
    <mergeCell ref="D15:D17"/>
    <mergeCell ref="L12:O12"/>
    <mergeCell ref="K14:P14"/>
    <mergeCell ref="O16:P16"/>
    <mergeCell ref="L16:M16"/>
    <mergeCell ref="I16:I17"/>
    <mergeCell ref="K15:M15"/>
  </mergeCells>
  <printOptions horizontalCentered="1"/>
  <pageMargins left="0.31496062992125984" right="0.35433070866141736" top="0.27559055118110237" bottom="0.19685039370078741" header="0.19685039370078741" footer="0.19685039370078741"/>
  <pageSetup paperSize="9" scale="61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кабан ф4.1</vt:lpstr>
      <vt:lpstr>'кабан ф4.1'!Область_печати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SavinaNV</dc:creator>
  <cp:lastModifiedBy>ferapontovave</cp:lastModifiedBy>
  <cp:lastPrinted>2019-09-10T12:03:43Z</cp:lastPrinted>
  <dcterms:created xsi:type="dcterms:W3CDTF">2019-09-10T08:34:18Z</dcterms:created>
  <dcterms:modified xsi:type="dcterms:W3CDTF">2021-09-09T12:18:29Z</dcterms:modified>
</cp:coreProperties>
</file>